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085" windowHeight="5895" tabRatio="653" activeTab="4"/>
  </bookViews>
  <sheets>
    <sheet name="90cm_kiirus 1. päev" sheetId="1" r:id="rId1"/>
    <sheet name="80cm avatud" sheetId="2" r:id="rId2"/>
    <sheet name="90-100cm 2. päev" sheetId="3" r:id="rId3"/>
    <sheet name="EMV ponid üldarvestus" sheetId="4" r:id="rId4"/>
    <sheet name="Voltizeerimine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ain.unt</author>
  </authors>
  <commentList>
    <comment ref="A1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
Shortcut-key: ctrl-m</t>
        </r>
      </text>
    </comment>
  </commentList>
</comments>
</file>

<file path=xl/comments2.xml><?xml version="1.0" encoding="utf-8"?>
<comments xmlns="http://schemas.openxmlformats.org/spreadsheetml/2006/main">
  <authors>
    <author>ain.unt</author>
  </authors>
  <commentList>
    <comment ref="A1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
Shortcut-key: ctrl-m</t>
        </r>
      </text>
    </comment>
  </commentList>
</comments>
</file>

<file path=xl/comments3.xml><?xml version="1.0" encoding="utf-8"?>
<comments xmlns="http://schemas.openxmlformats.org/spreadsheetml/2006/main">
  <authors>
    <author>ain.unt</author>
  </authors>
  <commentList>
    <comment ref="A1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
Shortcut-key: ctrl-m</t>
        </r>
      </text>
    </comment>
  </commentList>
</comments>
</file>

<file path=xl/comments5.xml><?xml version="1.0" encoding="utf-8"?>
<comments xmlns="http://schemas.openxmlformats.org/spreadsheetml/2006/main">
  <authors>
    <author>ain.unt</author>
  </authors>
  <commentList>
    <comment ref="A12" authorId="0">
      <text>
        <r>
          <rPr>
            <b/>
            <sz val="10"/>
            <color indexed="17"/>
            <rFont val="Tahoma"/>
            <family val="2"/>
          </rPr>
          <t xml:space="preserve">Andmete värskendamiseks kliki kuskil suvalises ruudus!
</t>
        </r>
      </text>
    </comment>
  </commentList>
</comments>
</file>

<file path=xl/sharedStrings.xml><?xml version="1.0" encoding="utf-8"?>
<sst xmlns="http://schemas.openxmlformats.org/spreadsheetml/2006/main" count="490" uniqueCount="211">
  <si>
    <t>Võistleja nimi</t>
  </si>
  <si>
    <t>Hobune</t>
  </si>
  <si>
    <t>Kokku</t>
  </si>
  <si>
    <t>kp.</t>
  </si>
  <si>
    <t>I voor</t>
  </si>
  <si>
    <t>II voor</t>
  </si>
  <si>
    <t>Koht</t>
  </si>
  <si>
    <t>Klubi</t>
  </si>
  <si>
    <t>RSK Philippos</t>
  </si>
  <si>
    <t>Saaremaa RSK</t>
  </si>
  <si>
    <t>Liivimaa RSK</t>
  </si>
  <si>
    <t>RSK Ruttar</t>
  </si>
  <si>
    <t>Tondi RSK</t>
  </si>
  <si>
    <t>RK Kuldne Kabi</t>
  </si>
  <si>
    <t xml:space="preserve">Birgit Nurmik              </t>
  </si>
  <si>
    <t>Märjamaa SK</t>
  </si>
  <si>
    <t>RSK Parkuur</t>
  </si>
  <si>
    <t xml:space="preserve">Maria Vanatoa             </t>
  </si>
  <si>
    <t>RSK Hippus</t>
  </si>
  <si>
    <t xml:space="preserve">Maarja Martinson         </t>
  </si>
  <si>
    <t>Pille Pajulaid</t>
  </si>
  <si>
    <t>Ann-Riin Ridbeck</t>
  </si>
  <si>
    <t>Marit Poltimäe</t>
  </si>
  <si>
    <t>Linda Marie Ormus</t>
  </si>
  <si>
    <t>Liia Laas</t>
  </si>
  <si>
    <t>Maša Pantazi</t>
  </si>
  <si>
    <t>Rando Rotman</t>
  </si>
  <si>
    <r>
      <t>Maarja-Liisa Lill/</t>
    </r>
    <r>
      <rPr>
        <sz val="9"/>
        <rFont val="Arial"/>
        <family val="2"/>
      </rPr>
      <t>1989</t>
    </r>
    <r>
      <rPr>
        <sz val="10"/>
        <rFont val="Arial"/>
        <family val="0"/>
      </rPr>
      <t xml:space="preserve"> </t>
    </r>
  </si>
  <si>
    <r>
      <t>Kristjan Sinikas/</t>
    </r>
    <r>
      <rPr>
        <sz val="9"/>
        <rFont val="Arial"/>
        <family val="2"/>
      </rPr>
      <t xml:space="preserve">1994 </t>
    </r>
    <r>
      <rPr>
        <sz val="10"/>
        <rFont val="Arial"/>
        <family val="0"/>
      </rPr>
      <t xml:space="preserve">           </t>
    </r>
  </si>
  <si>
    <r>
      <t>Pille Pajulaid/</t>
    </r>
    <r>
      <rPr>
        <sz val="9"/>
        <rFont val="Arial"/>
        <family val="2"/>
      </rPr>
      <t>1990</t>
    </r>
    <r>
      <rPr>
        <sz val="10"/>
        <rFont val="Arial"/>
        <family val="0"/>
      </rPr>
      <t xml:space="preserve">      </t>
    </r>
  </si>
  <si>
    <r>
      <t>Liisa Koppel/</t>
    </r>
    <r>
      <rPr>
        <sz val="9"/>
        <rFont val="Arial"/>
        <family val="2"/>
      </rPr>
      <t>1990</t>
    </r>
    <r>
      <rPr>
        <sz val="10"/>
        <rFont val="Arial"/>
        <family val="0"/>
      </rPr>
      <t xml:space="preserve">     </t>
    </r>
  </si>
  <si>
    <r>
      <t>Tjorven Siiboja/</t>
    </r>
    <r>
      <rPr>
        <sz val="9"/>
        <rFont val="Arial"/>
        <family val="2"/>
      </rPr>
      <t>1992</t>
    </r>
    <r>
      <rPr>
        <sz val="10"/>
        <rFont val="Arial"/>
        <family val="0"/>
      </rPr>
      <t xml:space="preserve">           </t>
    </r>
  </si>
  <si>
    <r>
      <t>Kertu Reimann/</t>
    </r>
    <r>
      <rPr>
        <sz val="9"/>
        <rFont val="Arial"/>
        <family val="2"/>
      </rPr>
      <t>1991</t>
    </r>
    <r>
      <rPr>
        <sz val="10"/>
        <rFont val="Arial"/>
        <family val="0"/>
      </rPr>
      <t xml:space="preserve">           </t>
    </r>
  </si>
  <si>
    <r>
      <t>Miina Kallas/</t>
    </r>
    <r>
      <rPr>
        <sz val="9"/>
        <rFont val="Arial"/>
        <family val="2"/>
      </rPr>
      <t>1989</t>
    </r>
    <r>
      <rPr>
        <sz val="10"/>
        <rFont val="Arial"/>
        <family val="0"/>
      </rPr>
      <t xml:space="preserve">     </t>
    </r>
  </si>
  <si>
    <t>2 tõrget</t>
  </si>
  <si>
    <t>elim.</t>
  </si>
  <si>
    <t>I</t>
  </si>
  <si>
    <t>III</t>
  </si>
  <si>
    <t xml:space="preserve">II </t>
  </si>
  <si>
    <t>IV</t>
  </si>
  <si>
    <t>kukkus</t>
  </si>
  <si>
    <t>aeg</t>
  </si>
  <si>
    <t>EMV ponide takistussõidus  90-100cm kahevooruline</t>
  </si>
  <si>
    <t>va.</t>
  </si>
  <si>
    <r>
      <t>Kätlin Kiir/</t>
    </r>
    <r>
      <rPr>
        <b/>
        <sz val="9"/>
        <color indexed="10"/>
        <rFont val="Arial"/>
        <family val="2"/>
      </rPr>
      <t>1989</t>
    </r>
    <r>
      <rPr>
        <b/>
        <sz val="10"/>
        <color indexed="10"/>
        <rFont val="Arial"/>
        <family val="2"/>
      </rPr>
      <t xml:space="preserve">          </t>
    </r>
  </si>
  <si>
    <r>
      <t>Jessica Raide/</t>
    </r>
    <r>
      <rPr>
        <b/>
        <sz val="9"/>
        <color indexed="10"/>
        <rFont val="Arial"/>
        <family val="2"/>
      </rPr>
      <t>1992</t>
    </r>
  </si>
  <si>
    <r>
      <t>Miina Kallas/</t>
    </r>
    <r>
      <rPr>
        <b/>
        <sz val="9"/>
        <color indexed="10"/>
        <rFont val="Arial"/>
        <family val="2"/>
      </rPr>
      <t>1989</t>
    </r>
    <r>
      <rPr>
        <b/>
        <sz val="10"/>
        <color indexed="10"/>
        <rFont val="Arial"/>
        <family val="2"/>
      </rPr>
      <t xml:space="preserve">     </t>
    </r>
  </si>
  <si>
    <r>
      <t>Marit Poltimäe/</t>
    </r>
    <r>
      <rPr>
        <sz val="9"/>
        <rFont val="Arial"/>
        <family val="2"/>
      </rPr>
      <t>1990</t>
    </r>
    <r>
      <rPr>
        <sz val="10"/>
        <rFont val="Arial"/>
        <family val="2"/>
      </rPr>
      <t xml:space="preserve">             </t>
    </r>
  </si>
  <si>
    <r>
      <t>Maarja-Liisa Lill/</t>
    </r>
    <r>
      <rPr>
        <sz val="9"/>
        <rFont val="Arial"/>
        <family val="2"/>
      </rPr>
      <t>1989</t>
    </r>
    <r>
      <rPr>
        <sz val="10"/>
        <rFont val="Arial"/>
        <family val="2"/>
      </rPr>
      <t xml:space="preserve"> </t>
    </r>
  </si>
  <si>
    <r>
      <t>Anna Talvi/</t>
    </r>
    <r>
      <rPr>
        <b/>
        <sz val="9"/>
        <rFont val="Arial"/>
        <family val="2"/>
      </rPr>
      <t>1992</t>
    </r>
    <r>
      <rPr>
        <b/>
        <sz val="10"/>
        <rFont val="Arial"/>
        <family val="2"/>
      </rPr>
      <t xml:space="preserve">             </t>
    </r>
  </si>
  <si>
    <r>
      <t>Marit Poltimäe/</t>
    </r>
    <r>
      <rPr>
        <b/>
        <sz val="9"/>
        <rFont val="Arial"/>
        <family val="2"/>
      </rPr>
      <t>1990</t>
    </r>
    <r>
      <rPr>
        <b/>
        <sz val="10"/>
        <rFont val="Arial"/>
        <family val="2"/>
      </rPr>
      <t xml:space="preserve">             </t>
    </r>
  </si>
  <si>
    <r>
      <t xml:space="preserve">ANAKEE                                                     </t>
    </r>
    <r>
      <rPr>
        <b/>
        <sz val="8"/>
        <color indexed="10"/>
        <rFont val="Arial"/>
        <family val="2"/>
      </rPr>
      <t xml:space="preserve">1997/T/EST/Anti/K. Ige </t>
    </r>
    <r>
      <rPr>
        <b/>
        <sz val="10"/>
        <color indexed="10"/>
        <rFont val="Arial"/>
        <family val="2"/>
      </rPr>
      <t xml:space="preserve">                                  </t>
    </r>
  </si>
  <si>
    <r>
      <t xml:space="preserve">REESI                                           </t>
    </r>
    <r>
      <rPr>
        <b/>
        <sz val="8"/>
        <color indexed="10"/>
        <rFont val="Arial"/>
        <family val="2"/>
      </rPr>
      <t>1995/M/Rallik/EST/Tondi RSK</t>
    </r>
  </si>
  <si>
    <r>
      <t xml:space="preserve">AROOMI                                                           </t>
    </r>
    <r>
      <rPr>
        <b/>
        <sz val="8"/>
        <color indexed="10"/>
        <rFont val="Arial"/>
        <family val="2"/>
      </rPr>
      <t xml:space="preserve">1999/M/Aagi/EST/A.Udeküll  </t>
    </r>
    <r>
      <rPr>
        <b/>
        <sz val="10"/>
        <color indexed="10"/>
        <rFont val="Arial"/>
        <family val="2"/>
      </rPr>
      <t xml:space="preserve">                                                        </t>
    </r>
  </si>
  <si>
    <r>
      <t xml:space="preserve">TOONIK                                        </t>
    </r>
    <r>
      <rPr>
        <b/>
        <sz val="8"/>
        <rFont val="Arial"/>
        <family val="2"/>
      </rPr>
      <t>2000/R/Tukker/EST/Tondi RSK</t>
    </r>
  </si>
  <si>
    <r>
      <t xml:space="preserve">ARAMIS                               </t>
    </r>
    <r>
      <rPr>
        <b/>
        <sz val="8"/>
        <rFont val="Arial"/>
        <family val="2"/>
      </rPr>
      <t>1999/R/Ristand/OÜ Trooja Hobune</t>
    </r>
  </si>
  <si>
    <r>
      <t xml:space="preserve">RIGOLETT                      </t>
    </r>
    <r>
      <rPr>
        <b/>
        <sz val="8"/>
        <rFont val="Arial"/>
        <family val="2"/>
      </rPr>
      <t>1999/R/Rulett/EST/Lagedi RSK</t>
    </r>
  </si>
  <si>
    <r>
      <t xml:space="preserve">WIKING                                    </t>
    </r>
    <r>
      <rPr>
        <sz val="8"/>
        <rFont val="Arial"/>
        <family val="2"/>
      </rPr>
      <t>2000/R/Wilton's Surprise/ristand/U.Kruusimägi</t>
    </r>
  </si>
  <si>
    <r>
      <t xml:space="preserve">PAPRIC                            </t>
    </r>
    <r>
      <rPr>
        <sz val="8"/>
        <rFont val="Arial"/>
        <family val="2"/>
      </rPr>
      <t>2001/T/Papillion/ESH/Lagedi SK</t>
    </r>
  </si>
  <si>
    <r>
      <t xml:space="preserve">MAUR                                                  </t>
    </r>
    <r>
      <rPr>
        <sz val="8"/>
        <rFont val="Arial"/>
        <family val="2"/>
      </rPr>
      <t>1999//Mobil ox/Ristand/K. Raudnagel</t>
    </r>
  </si>
  <si>
    <r>
      <t xml:space="preserve">ARON                                        </t>
    </r>
    <r>
      <rPr>
        <sz val="8"/>
        <rFont val="Arial"/>
        <family val="2"/>
      </rPr>
      <t>1999/R/Araks/ristand/Tondi RSK</t>
    </r>
  </si>
  <si>
    <r>
      <t xml:space="preserve">RUTTAR                                    </t>
    </r>
    <r>
      <rPr>
        <sz val="8"/>
        <rFont val="Arial"/>
        <family val="2"/>
      </rPr>
      <t>2000//Ruttar/EST/K.Sinikas</t>
    </r>
  </si>
  <si>
    <r>
      <t xml:space="preserve">POKKER                                           </t>
    </r>
    <r>
      <rPr>
        <sz val="8"/>
        <rFont val="Arial"/>
        <family val="2"/>
      </rPr>
      <t>2001/T/Premium/EST/Perek. Varul</t>
    </r>
  </si>
  <si>
    <r>
      <t xml:space="preserve">ROMEO                                    </t>
    </r>
    <r>
      <rPr>
        <sz val="8"/>
        <rFont val="Arial"/>
        <family val="2"/>
      </rPr>
      <t>2000//Ruttar/EST/K.Sinikas</t>
    </r>
  </si>
  <si>
    <r>
      <t xml:space="preserve">ETARINA                                                  </t>
    </r>
    <r>
      <rPr>
        <sz val="8"/>
        <rFont val="Arial"/>
        <family val="2"/>
      </rPr>
      <t>1996/M/EST/Elkar/K. Ige</t>
    </r>
  </si>
  <si>
    <r>
      <t xml:space="preserve">WILD WILTONS                              </t>
    </r>
    <r>
      <rPr>
        <sz val="8"/>
        <rFont val="Arial"/>
        <family val="2"/>
      </rPr>
      <t>2000/R//ristand/OÜ Ratsasport</t>
    </r>
  </si>
  <si>
    <r>
      <t xml:space="preserve">MUHAMED                                                            </t>
    </r>
    <r>
      <rPr>
        <sz val="8"/>
        <rFont val="Arial"/>
        <family val="2"/>
      </rPr>
      <t>2000//Mustafa E//K. Reimann</t>
    </r>
  </si>
  <si>
    <t>kokku</t>
  </si>
  <si>
    <t>1.</t>
  </si>
  <si>
    <t>2.</t>
  </si>
  <si>
    <t>3.</t>
  </si>
  <si>
    <t>II</t>
  </si>
  <si>
    <t>4.</t>
  </si>
  <si>
    <t>5.</t>
  </si>
  <si>
    <t>6.</t>
  </si>
  <si>
    <t>7.</t>
  </si>
  <si>
    <t xml:space="preserve">Kahe päeva kp </t>
  </si>
  <si>
    <t xml:space="preserve"> - </t>
  </si>
  <si>
    <t xml:space="preserve"> --- </t>
  </si>
  <si>
    <t>üldarvestus</t>
  </si>
  <si>
    <t>EMV</t>
  </si>
  <si>
    <t>12.-13.</t>
  </si>
  <si>
    <r>
      <t>Kätlin Kiir/</t>
    </r>
    <r>
      <rPr>
        <b/>
        <sz val="9"/>
        <rFont val="Arial"/>
        <family val="2"/>
      </rPr>
      <t>1989</t>
    </r>
    <r>
      <rPr>
        <b/>
        <sz val="10"/>
        <rFont val="Arial"/>
        <family val="2"/>
      </rPr>
      <t xml:space="preserve">          </t>
    </r>
  </si>
  <si>
    <r>
      <t xml:space="preserve">ANAKEE                                                     </t>
    </r>
    <r>
      <rPr>
        <b/>
        <sz val="8"/>
        <rFont val="Arial"/>
        <family val="2"/>
      </rPr>
      <t xml:space="preserve">1997/T/EST/Anti/K. Ige </t>
    </r>
    <r>
      <rPr>
        <b/>
        <sz val="10"/>
        <rFont val="Arial"/>
        <family val="2"/>
      </rPr>
      <t xml:space="preserve">                                  </t>
    </r>
  </si>
  <si>
    <r>
      <t>Miina Kallas/</t>
    </r>
    <r>
      <rPr>
        <sz val="9"/>
        <rFont val="Arial"/>
        <family val="2"/>
      </rPr>
      <t>1989</t>
    </r>
    <r>
      <rPr>
        <sz val="10"/>
        <rFont val="Arial"/>
        <family val="2"/>
      </rPr>
      <t xml:space="preserve">     </t>
    </r>
  </si>
  <si>
    <r>
      <t xml:space="preserve">AROOMI                                                           </t>
    </r>
    <r>
      <rPr>
        <sz val="8"/>
        <rFont val="Arial"/>
        <family val="2"/>
      </rPr>
      <t xml:space="preserve">1999/M/Aagi/EST/A.Udeküll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</si>
  <si>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TOONIK                                        </t>
    </r>
    <r>
      <rPr>
        <sz val="8"/>
        <rFont val="Arial"/>
        <family val="2"/>
      </rPr>
      <t>2000/R/Tukker/EST/Tondi RSK</t>
    </r>
  </si>
  <si>
    <r>
      <t xml:space="preserve">RIGOLETT                      </t>
    </r>
    <r>
      <rPr>
        <sz val="8"/>
        <rFont val="Arial"/>
        <family val="2"/>
      </rPr>
      <t>1999/R/Rulett/EST/Lagedi RSK</t>
    </r>
  </si>
  <si>
    <r>
      <t xml:space="preserve">VIDRIK                                                             </t>
    </r>
    <r>
      <rPr>
        <sz val="8"/>
        <rFont val="Arial"/>
        <family val="2"/>
      </rPr>
      <t>1997/R/Vigur/EST/M.-L. Lill</t>
    </r>
  </si>
  <si>
    <r>
      <t>Tjorven Siiboja/</t>
    </r>
    <r>
      <rPr>
        <sz val="9"/>
        <rFont val="Arial"/>
        <family val="2"/>
      </rPr>
      <t>1992</t>
    </r>
    <r>
      <rPr>
        <sz val="10"/>
        <rFont val="Arial"/>
        <family val="2"/>
      </rPr>
      <t xml:space="preserve">           </t>
    </r>
  </si>
  <si>
    <r>
      <t>Pille Pajulaid/</t>
    </r>
    <r>
      <rPr>
        <sz val="9"/>
        <rFont val="Arial"/>
        <family val="2"/>
      </rPr>
      <t>1990</t>
    </r>
    <r>
      <rPr>
        <sz val="10"/>
        <rFont val="Arial"/>
        <family val="2"/>
      </rPr>
      <t xml:space="preserve">      </t>
    </r>
  </si>
  <si>
    <r>
      <t>Kristiina Raudnagel/</t>
    </r>
    <r>
      <rPr>
        <sz val="9"/>
        <rFont val="Arial"/>
        <family val="2"/>
      </rPr>
      <t>1990</t>
    </r>
    <r>
      <rPr>
        <sz val="10"/>
        <rFont val="Arial"/>
        <family val="2"/>
      </rPr>
      <t xml:space="preserve">    </t>
    </r>
  </si>
  <si>
    <r>
      <t>Kristjan Sinikas/</t>
    </r>
    <r>
      <rPr>
        <sz val="9"/>
        <rFont val="Arial"/>
        <family val="2"/>
      </rPr>
      <t xml:space="preserve">1994 </t>
    </r>
    <r>
      <rPr>
        <sz val="10"/>
        <rFont val="Arial"/>
        <family val="2"/>
      </rPr>
      <t xml:space="preserve">           </t>
    </r>
  </si>
  <si>
    <r>
      <t>Kertu Reimann/</t>
    </r>
    <r>
      <rPr>
        <sz val="9"/>
        <rFont val="Arial"/>
        <family val="2"/>
      </rPr>
      <t>1991</t>
    </r>
    <r>
      <rPr>
        <sz val="10"/>
        <rFont val="Arial"/>
        <family val="2"/>
      </rPr>
      <t xml:space="preserve">           </t>
    </r>
  </si>
  <si>
    <r>
      <t>Liisa Koppel/</t>
    </r>
    <r>
      <rPr>
        <sz val="9"/>
        <rFont val="Arial"/>
        <family val="2"/>
      </rPr>
      <t>1990</t>
    </r>
    <r>
      <rPr>
        <sz val="10"/>
        <rFont val="Arial"/>
        <family val="2"/>
      </rPr>
      <t xml:space="preserve">     </t>
    </r>
  </si>
  <si>
    <t>arv.</t>
  </si>
  <si>
    <t xml:space="preserve">1. päeva kp     </t>
  </si>
  <si>
    <t>2. päev</t>
  </si>
  <si>
    <t>Ponid 90cm parkuur puhtusele - kiirusele</t>
  </si>
  <si>
    <t>Võistleja</t>
  </si>
  <si>
    <t>Kp.</t>
  </si>
  <si>
    <t>Aeg</t>
  </si>
  <si>
    <r>
      <t>Marit Poltimäe/</t>
    </r>
    <r>
      <rPr>
        <b/>
        <sz val="9"/>
        <color indexed="10"/>
        <rFont val="Arial"/>
        <family val="2"/>
      </rPr>
      <t>1990</t>
    </r>
    <r>
      <rPr>
        <b/>
        <sz val="10"/>
        <color indexed="10"/>
        <rFont val="Arial"/>
        <family val="2"/>
      </rPr>
      <t xml:space="preserve">             </t>
    </r>
  </si>
  <si>
    <r>
      <t xml:space="preserve">RIGOLETT                                           </t>
    </r>
    <r>
      <rPr>
        <b/>
        <sz val="8"/>
        <color indexed="10"/>
        <rFont val="Arial"/>
        <family val="2"/>
      </rPr>
      <t>1999/R/Rulett/EST/Lagedi Ratsaspordikool</t>
    </r>
  </si>
  <si>
    <r>
      <t>Kristiina Raudnagel/</t>
    </r>
    <r>
      <rPr>
        <b/>
        <sz val="9"/>
        <color indexed="10"/>
        <rFont val="Arial"/>
        <family val="2"/>
      </rPr>
      <t>1990</t>
    </r>
    <r>
      <rPr>
        <b/>
        <sz val="10"/>
        <color indexed="10"/>
        <rFont val="Arial"/>
        <family val="2"/>
      </rPr>
      <t xml:space="preserve">    </t>
    </r>
  </si>
  <si>
    <r>
      <t xml:space="preserve">MAUR                                                  </t>
    </r>
    <r>
      <rPr>
        <b/>
        <sz val="8"/>
        <color indexed="10"/>
        <rFont val="Arial"/>
        <family val="2"/>
      </rPr>
      <t>1999//Mobil ox/Ristand/K. Raudnagel</t>
    </r>
  </si>
  <si>
    <t>V</t>
  </si>
  <si>
    <t>VI</t>
  </si>
  <si>
    <t xml:space="preserve">Maarja Martinson      </t>
  </si>
  <si>
    <r>
      <t xml:space="preserve">ETARINA                                                 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1996/M/EST/Elkar/K. Ige</t>
    </r>
  </si>
  <si>
    <r>
      <t xml:space="preserve">PAPRIC                            </t>
    </r>
    <r>
      <rPr>
        <sz val="8"/>
        <rFont val="Arial"/>
        <family val="2"/>
      </rPr>
      <t>2001/T/Papillion/ESH/Lagedi Ratsaspordikool</t>
    </r>
  </si>
  <si>
    <r>
      <t xml:space="preserve">WIKING                                                      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2000/R/Wilton's Surprise/ristand/U.Kruusimägi</t>
    </r>
  </si>
  <si>
    <t>RUTTAR                                        1994/t/Romm/EST/V.Sinikas</t>
  </si>
  <si>
    <r>
      <t xml:space="preserve">AROOMI                                                           </t>
    </r>
    <r>
      <rPr>
        <sz val="8"/>
        <rFont val="Arial"/>
        <family val="2"/>
      </rPr>
      <t xml:space="preserve">1999/M/Aagi/EST/A. Udeküll  </t>
    </r>
    <r>
      <rPr>
        <sz val="10"/>
        <rFont val="Arial"/>
        <family val="0"/>
      </rPr>
      <t xml:space="preserve">                                                        </t>
    </r>
  </si>
  <si>
    <r>
      <t>Katri Varikmaa/</t>
    </r>
    <r>
      <rPr>
        <sz val="9"/>
        <rFont val="Arial"/>
        <family val="2"/>
      </rPr>
      <t xml:space="preserve"> 1991</t>
    </r>
    <r>
      <rPr>
        <sz val="10"/>
        <rFont val="Arial"/>
        <family val="0"/>
      </rPr>
      <t xml:space="preserve">       </t>
    </r>
  </si>
  <si>
    <r>
      <t xml:space="preserve">MOORITS                                     </t>
    </r>
    <r>
      <rPr>
        <sz val="8"/>
        <rFont val="Arial"/>
        <family val="2"/>
      </rPr>
      <t>1995/T/Maks/Eesti ratsaponi/Kassari Ratsamatkad</t>
    </r>
  </si>
  <si>
    <t xml:space="preserve">Maria Vanatoa            </t>
  </si>
  <si>
    <t xml:space="preserve">Kätlin Kiir/1989              </t>
  </si>
  <si>
    <r>
      <t xml:space="preserve">ARAIA                                               </t>
    </r>
    <r>
      <rPr>
        <sz val="8"/>
        <rFont val="Arial"/>
        <family val="2"/>
      </rPr>
      <t>1997/M/EST/Ando/K. Ige</t>
    </r>
  </si>
  <si>
    <r>
      <t>Kristjan Sinikas</t>
    </r>
    <r>
      <rPr>
        <sz val="9"/>
        <rFont val="Arial"/>
        <family val="2"/>
      </rPr>
      <t xml:space="preserve">/1994 </t>
    </r>
    <r>
      <rPr>
        <sz val="10"/>
        <rFont val="Arial"/>
        <family val="0"/>
      </rPr>
      <t xml:space="preserve">             </t>
    </r>
  </si>
  <si>
    <t xml:space="preserve">Liis Noor                 </t>
  </si>
  <si>
    <r>
      <t xml:space="preserve">MY LADY MARMALADE                        </t>
    </r>
    <r>
      <rPr>
        <sz val="8"/>
        <rFont val="Arial"/>
        <family val="2"/>
      </rPr>
      <t>1991/M/Solomann/ristand/S.Palosaari</t>
    </r>
  </si>
  <si>
    <r>
      <t xml:space="preserve">VIDRIK                                                            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1997/R/Vigur/EST/M.-L. Lill</t>
    </r>
  </si>
  <si>
    <r>
      <t xml:space="preserve">Leena Siir/ </t>
    </r>
    <r>
      <rPr>
        <sz val="9"/>
        <rFont val="Arial"/>
        <family val="2"/>
      </rPr>
      <t>1989</t>
    </r>
    <r>
      <rPr>
        <sz val="10"/>
        <rFont val="Arial"/>
        <family val="0"/>
      </rPr>
      <t xml:space="preserve">          </t>
    </r>
  </si>
  <si>
    <r>
      <t xml:space="preserve">HANORIA                                                          </t>
    </r>
    <r>
      <rPr>
        <sz val="8"/>
        <rFont val="Arial"/>
        <family val="2"/>
      </rPr>
      <t>1999/M/Why Not/Am.Traavel/T. Siir</t>
    </r>
  </si>
  <si>
    <r>
      <t xml:space="preserve">Kaie Aamisepp/ </t>
    </r>
    <r>
      <rPr>
        <sz val="9"/>
        <rFont val="Arial"/>
        <family val="2"/>
      </rPr>
      <t>1992</t>
    </r>
    <r>
      <rPr>
        <sz val="10"/>
        <rFont val="Arial"/>
        <family val="0"/>
      </rPr>
      <t xml:space="preserve">   </t>
    </r>
  </si>
  <si>
    <r>
      <t xml:space="preserve">VIKTOORIA                                                           </t>
    </r>
    <r>
      <rPr>
        <sz val="8"/>
        <rFont val="Arial"/>
        <family val="2"/>
      </rPr>
      <t xml:space="preserve">1997/M/Vaks/EST/K. Aamisepp    </t>
    </r>
    <r>
      <rPr>
        <sz val="10"/>
        <rFont val="Arial"/>
        <family val="0"/>
      </rPr>
      <t xml:space="preserve">                                                    </t>
    </r>
  </si>
  <si>
    <t>1. päev</t>
  </si>
  <si>
    <t>2. päeva</t>
  </si>
  <si>
    <t>EMV ponide üldarvestus</t>
  </si>
  <si>
    <r>
      <t>Anna Talvi/</t>
    </r>
    <r>
      <rPr>
        <b/>
        <sz val="9"/>
        <color indexed="10"/>
        <rFont val="Arial"/>
        <family val="2"/>
      </rPr>
      <t>1992</t>
    </r>
    <r>
      <rPr>
        <b/>
        <sz val="10"/>
        <color indexed="10"/>
        <rFont val="Arial"/>
        <family val="2"/>
      </rPr>
      <t xml:space="preserve">             </t>
    </r>
  </si>
  <si>
    <r>
      <t xml:space="preserve">ARAMIS                               </t>
    </r>
    <r>
      <rPr>
        <b/>
        <sz val="8"/>
        <color indexed="10"/>
        <rFont val="Arial"/>
        <family val="2"/>
      </rPr>
      <t>1999/R/Ristand/OÜ Trooja Hobune</t>
    </r>
  </si>
  <si>
    <t>St.</t>
  </si>
  <si>
    <t>Nr.</t>
  </si>
  <si>
    <t>(punkte)</t>
  </si>
  <si>
    <t>KOHT</t>
  </si>
  <si>
    <t>Nadezda Savtsenko</t>
  </si>
  <si>
    <t>Hindamised</t>
  </si>
  <si>
    <t>1. osa</t>
  </si>
  <si>
    <r>
      <t xml:space="preserve">         </t>
    </r>
    <r>
      <rPr>
        <b/>
        <sz val="10"/>
        <rFont val="Arial"/>
        <family val="2"/>
      </rPr>
      <t>2. osa</t>
    </r>
  </si>
  <si>
    <r>
      <t xml:space="preserve">    </t>
    </r>
    <r>
      <rPr>
        <b/>
        <sz val="10"/>
        <rFont val="Arial"/>
        <family val="2"/>
      </rPr>
      <t>3. osa</t>
    </r>
  </si>
  <si>
    <t>Kohtuniku</t>
  </si>
  <si>
    <t>Kohtunikud</t>
  </si>
  <si>
    <t>Σ</t>
  </si>
  <si>
    <t>püsti</t>
  </si>
  <si>
    <t>vabak.</t>
  </si>
  <si>
    <t>hinded</t>
  </si>
  <si>
    <t>Kärt</t>
  </si>
  <si>
    <t>o</t>
  </si>
  <si>
    <t>Kristin</t>
  </si>
  <si>
    <t>Ikton</t>
  </si>
  <si>
    <t>xxx</t>
  </si>
  <si>
    <t>Kohtunikud:Kärt Kübarsepp ja Kristin Kerem</t>
  </si>
  <si>
    <t>Valemid ja makrod: unt</t>
  </si>
  <si>
    <t>Ponid 80cm avatud klass</t>
  </si>
  <si>
    <t xml:space="preserve">Maie Salk                    </t>
  </si>
  <si>
    <t>TAULI                                                           2001//Taagor/tori/J. Salk</t>
  </si>
  <si>
    <t>Eva-Maria Vinkel</t>
  </si>
  <si>
    <t xml:space="preserve">Marilis Karin                        </t>
  </si>
  <si>
    <t>LAKAY                                                     1997/M/Langri/Am.Traavel/L. Hõlpus</t>
  </si>
  <si>
    <t>Theresa Dee Torjus</t>
  </si>
  <si>
    <t>V-VI</t>
  </si>
  <si>
    <t xml:space="preserve">Maarja Volmer                    </t>
  </si>
  <si>
    <t>MAGNAT                               1995/R/Mitjutland/Lat/Niitvälja RSK</t>
  </si>
  <si>
    <t xml:space="preserve">Heili Püümann                     </t>
  </si>
  <si>
    <t xml:space="preserve">UISA                                                     1992/M/Ugri/Tori/Püümann  </t>
  </si>
  <si>
    <t>Annika Eelma</t>
  </si>
  <si>
    <t>IKTON                                       2001/T/Ikaar/ESH/A.Inn</t>
  </si>
  <si>
    <t>POKKER                                            2001/T/Premium/Tori/Perek.Varul</t>
  </si>
  <si>
    <t>Grete Steinberg</t>
  </si>
  <si>
    <t xml:space="preserve">Maicken Lokotar       </t>
  </si>
  <si>
    <t>ALGI                             1993/M/Ando/EST/Konuvere mõis</t>
  </si>
  <si>
    <t>Siiri Kreem</t>
  </si>
  <si>
    <t xml:space="preserve">Karin Palu                       </t>
  </si>
  <si>
    <t>BLANKA                                            1998/M/Kaliif/ESH/A.Reinsoo</t>
  </si>
  <si>
    <t xml:space="preserve">Liina Pastel                     </t>
  </si>
  <si>
    <t xml:space="preserve">Liis Boode       </t>
  </si>
  <si>
    <t>PLASTIKA                                                           1998/M/Poroh/WB/L.Boode/K.Lepman</t>
  </si>
  <si>
    <t xml:space="preserve">Marit Poltimäe                     </t>
  </si>
  <si>
    <t xml:space="preserve">Linda Marie Ormus                     </t>
  </si>
  <si>
    <t xml:space="preserve">Katja Sokolova                     </t>
  </si>
  <si>
    <t>MARELLA                                      1996/M//ristand/OÜ Ratsasport</t>
  </si>
  <si>
    <t xml:space="preserve">Greta Vassiljeva              </t>
  </si>
  <si>
    <t>FORT                                                2001/R/Favoritas/Trak/G. Vassiljeva</t>
  </si>
  <si>
    <r>
      <t xml:space="preserve">Tõnis Oissar             </t>
    </r>
    <r>
      <rPr>
        <sz val="10"/>
        <rFont val="Arial"/>
        <family val="0"/>
      </rPr>
      <t xml:space="preserve"> </t>
    </r>
  </si>
  <si>
    <t xml:space="preserve">Tõnis Oissar              </t>
  </si>
  <si>
    <t>FUN                                     2001/M/Favoritas/Trak/P.Raid</t>
  </si>
  <si>
    <t>Kätlin Kiir</t>
  </si>
  <si>
    <t xml:space="preserve">Raili Tõniste                      </t>
  </si>
  <si>
    <t xml:space="preserve">Marianne Männistö </t>
  </si>
  <si>
    <t>FALCON                    1994/R/Fassaad/hann/Konuvere mõis</t>
  </si>
  <si>
    <t xml:space="preserve">Kätlin Lant                     </t>
  </si>
  <si>
    <t>OXFORD                                                           2000/R/Osman xx/Hann/L. Hõlpus</t>
  </si>
  <si>
    <t>OXFORD                                                          2000/R/Osman xx/Hann/L. Hõlpus</t>
  </si>
  <si>
    <t>PAROOL                                                              1999/R/Prints Chanel/poolvereline/L. Pastel</t>
  </si>
  <si>
    <t>HALLER                                                                                  /////</t>
  </si>
  <si>
    <t>TORNADO                                                       2001/R/Tiktor/EST/L. Hõlpus</t>
  </si>
  <si>
    <t>TAMIRA                                                                1999/M//ristand/OÜ Ratsasport</t>
  </si>
  <si>
    <t>TAMIRA                                                              1999/M//ristand/OÜ Ratsasport</t>
  </si>
  <si>
    <t>Auhinnafond  1150kr. ( 329% !!! ) Autasustatakse kõiki võistlejaid!</t>
  </si>
  <si>
    <r>
      <t xml:space="preserve">ARAMIS                                                      </t>
    </r>
    <r>
      <rPr>
        <b/>
        <sz val="8"/>
        <rFont val="Arial"/>
        <family val="2"/>
      </rPr>
      <t>1999/R/Ristand/OÜ Trooja Hobune</t>
    </r>
  </si>
  <si>
    <r>
      <t>Maarja-Liisa Lill/</t>
    </r>
    <r>
      <rPr>
        <b/>
        <sz val="9"/>
        <rFont val="Arial"/>
        <family val="2"/>
      </rPr>
      <t>1989</t>
    </r>
    <r>
      <rPr>
        <b/>
        <sz val="10"/>
        <rFont val="Arial"/>
        <family val="2"/>
      </rPr>
      <t xml:space="preserve"> </t>
    </r>
  </si>
  <si>
    <r>
      <t xml:space="preserve">VIDRIK                                                             </t>
    </r>
    <r>
      <rPr>
        <b/>
        <sz val="8"/>
        <rFont val="Arial"/>
        <family val="2"/>
      </rPr>
      <t>1997/R/Vigur/EST/M.-L. Lill</t>
    </r>
  </si>
  <si>
    <t>9.-11.</t>
  </si>
  <si>
    <t>14.</t>
  </si>
  <si>
    <t>Lagedi Volt 2005 tulemused</t>
  </si>
  <si>
    <t>4.-5.</t>
  </si>
  <si>
    <t>8.-9.</t>
  </si>
  <si>
    <t>10.</t>
  </si>
  <si>
    <t>11.-12.</t>
  </si>
  <si>
    <t>Ümberhüpped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</si>
</sst>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Tahoma"/>
      <family val="2"/>
    </font>
    <font>
      <b/>
      <sz val="10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6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wrapText="1"/>
    </xf>
    <xf numFmtId="0" fontId="10" fillId="2" borderId="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4" xfId="0" applyNumberFormat="1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7" xfId="0" applyFont="1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13" fillId="2" borderId="7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2" fontId="0" fillId="0" borderId="4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3" borderId="12" xfId="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2" fontId="0" fillId="0" borderId="4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51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2" fontId="8" fillId="0" borderId="11" xfId="0" applyNumberFormat="1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6" xfId="0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wrapText="1"/>
    </xf>
    <xf numFmtId="0" fontId="10" fillId="2" borderId="45" xfId="0" applyFont="1" applyFill="1" applyBorder="1" applyAlignment="1">
      <alignment/>
    </xf>
    <xf numFmtId="2" fontId="10" fillId="2" borderId="52" xfId="0" applyNumberFormat="1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2" fontId="10" fillId="2" borderId="53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2" fontId="10" fillId="2" borderId="3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wrapText="1"/>
    </xf>
    <xf numFmtId="2" fontId="10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/>
    </xf>
    <xf numFmtId="2" fontId="6" fillId="2" borderId="4" xfId="0" applyNumberFormat="1" applyFont="1" applyFill="1" applyBorder="1" applyAlignment="1">
      <alignment wrapText="1"/>
    </xf>
    <xf numFmtId="2" fontId="6" fillId="2" borderId="13" xfId="0" applyNumberFormat="1" applyFont="1" applyFill="1" applyBorder="1" applyAlignment="1">
      <alignment horizontal="center"/>
    </xf>
    <xf numFmtId="2" fontId="6" fillId="2" borderId="53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wrapText="1"/>
    </xf>
    <xf numFmtId="0" fontId="6" fillId="2" borderId="43" xfId="0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/>
    </xf>
    <xf numFmtId="2" fontId="10" fillId="2" borderId="35" xfId="0" applyNumberFormat="1" applyFont="1" applyFill="1" applyBorder="1" applyAlignment="1">
      <alignment wrapText="1"/>
    </xf>
    <xf numFmtId="1" fontId="13" fillId="2" borderId="5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6" fillId="2" borderId="14" xfId="0" applyFont="1" applyFill="1" applyBorder="1" applyAlignment="1">
      <alignment wrapText="1"/>
    </xf>
    <xf numFmtId="2" fontId="6" fillId="2" borderId="14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1" fontId="7" fillId="2" borderId="6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2" borderId="30" xfId="0" applyFont="1" applyFill="1" applyBorder="1" applyAlignment="1">
      <alignment/>
    </xf>
    <xf numFmtId="0" fontId="10" fillId="2" borderId="53" xfId="0" applyFont="1" applyFill="1" applyBorder="1" applyAlignment="1">
      <alignment/>
    </xf>
    <xf numFmtId="2" fontId="10" fillId="2" borderId="53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1" fontId="10" fillId="2" borderId="49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2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2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LEMUSED%20lagedi%20volt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vol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 topLeftCell="A1">
      <selection activeCell="J13" sqref="J13"/>
    </sheetView>
  </sheetViews>
  <sheetFormatPr defaultColWidth="9.140625" defaultRowHeight="12.75"/>
  <cols>
    <col min="2" max="2" width="20.7109375" style="0" customWidth="1"/>
    <col min="3" max="3" width="17.00390625" style="0" customWidth="1"/>
    <col min="4" max="4" width="33.421875" style="0" customWidth="1"/>
  </cols>
  <sheetData>
    <row r="1" spans="1:6" ht="25.5" customHeight="1" thickBot="1">
      <c r="A1" s="72"/>
      <c r="B1" s="73" t="s">
        <v>98</v>
      </c>
      <c r="C1" s="74"/>
      <c r="D1" s="72"/>
      <c r="E1" s="89" t="s">
        <v>127</v>
      </c>
      <c r="F1" s="75"/>
    </row>
    <row r="2" spans="1:6" ht="16.5" thickBot="1">
      <c r="A2" s="76" t="s">
        <v>6</v>
      </c>
      <c r="B2" s="77" t="s">
        <v>99</v>
      </c>
      <c r="C2" s="77" t="s">
        <v>7</v>
      </c>
      <c r="D2" s="77" t="s">
        <v>1</v>
      </c>
      <c r="E2" s="78" t="s">
        <v>100</v>
      </c>
      <c r="F2" s="79" t="s">
        <v>101</v>
      </c>
    </row>
    <row r="3" spans="1:6" ht="24.75" customHeight="1">
      <c r="A3" s="176" t="s">
        <v>36</v>
      </c>
      <c r="B3" s="177" t="s">
        <v>102</v>
      </c>
      <c r="C3" s="178" t="s">
        <v>12</v>
      </c>
      <c r="D3" s="177" t="s">
        <v>103</v>
      </c>
      <c r="E3" s="179">
        <v>0</v>
      </c>
      <c r="F3" s="180">
        <v>41.62</v>
      </c>
    </row>
    <row r="4" spans="1:6" ht="24.75" customHeight="1">
      <c r="A4" s="29" t="s">
        <v>71</v>
      </c>
      <c r="B4" s="30" t="s">
        <v>45</v>
      </c>
      <c r="C4" s="33" t="s">
        <v>8</v>
      </c>
      <c r="D4" s="30" t="s">
        <v>52</v>
      </c>
      <c r="E4" s="44">
        <v>0</v>
      </c>
      <c r="F4" s="181">
        <v>41.88</v>
      </c>
    </row>
    <row r="5" spans="1:6" ht="24.75" customHeight="1">
      <c r="A5" s="100" t="s">
        <v>37</v>
      </c>
      <c r="B5" s="46" t="s">
        <v>104</v>
      </c>
      <c r="C5" s="182" t="s">
        <v>15</v>
      </c>
      <c r="D5" s="46" t="s">
        <v>105</v>
      </c>
      <c r="E5" s="43">
        <v>0</v>
      </c>
      <c r="F5" s="183">
        <v>44.38</v>
      </c>
    </row>
    <row r="6" spans="1:6" ht="24.75" customHeight="1">
      <c r="A6" s="28" t="s">
        <v>39</v>
      </c>
      <c r="B6" s="211" t="s">
        <v>49</v>
      </c>
      <c r="C6" s="212" t="s">
        <v>13</v>
      </c>
      <c r="D6" s="213" t="s">
        <v>200</v>
      </c>
      <c r="E6" s="214">
        <v>0</v>
      </c>
      <c r="F6" s="215">
        <v>47.16</v>
      </c>
    </row>
    <row r="7" spans="1:6" ht="24.75" customHeight="1">
      <c r="A7" s="28" t="s">
        <v>106</v>
      </c>
      <c r="B7" s="211" t="s">
        <v>82</v>
      </c>
      <c r="C7" s="212" t="s">
        <v>9</v>
      </c>
      <c r="D7" s="213" t="s">
        <v>83</v>
      </c>
      <c r="E7" s="214">
        <v>0</v>
      </c>
      <c r="F7" s="215">
        <v>47.34</v>
      </c>
    </row>
    <row r="8" spans="1:6" ht="24.75" customHeight="1" thickBot="1">
      <c r="A8" s="184" t="s">
        <v>107</v>
      </c>
      <c r="B8" s="216" t="s">
        <v>14</v>
      </c>
      <c r="C8" s="217" t="s">
        <v>12</v>
      </c>
      <c r="D8" s="216" t="s">
        <v>54</v>
      </c>
      <c r="E8" s="218">
        <v>0</v>
      </c>
      <c r="F8" s="219">
        <v>48.56</v>
      </c>
    </row>
    <row r="9" spans="1:6" ht="24.75" customHeight="1">
      <c r="A9" s="80">
        <v>7</v>
      </c>
      <c r="B9" s="13" t="s">
        <v>108</v>
      </c>
      <c r="C9" s="10" t="s">
        <v>12</v>
      </c>
      <c r="D9" s="13" t="s">
        <v>60</v>
      </c>
      <c r="E9" s="305">
        <v>0</v>
      </c>
      <c r="F9" s="306">
        <v>51.16</v>
      </c>
    </row>
    <row r="10" spans="1:6" ht="24.75" customHeight="1">
      <c r="A10" s="81">
        <v>8</v>
      </c>
      <c r="B10" s="9" t="s">
        <v>30</v>
      </c>
      <c r="C10" s="11" t="s">
        <v>9</v>
      </c>
      <c r="D10" s="9" t="s">
        <v>109</v>
      </c>
      <c r="E10" s="307">
        <v>0</v>
      </c>
      <c r="F10" s="308">
        <v>58.18</v>
      </c>
    </row>
    <row r="11" spans="1:6" ht="24.75" customHeight="1">
      <c r="A11" s="81">
        <v>9</v>
      </c>
      <c r="B11" s="83" t="s">
        <v>29</v>
      </c>
      <c r="C11" s="11" t="s">
        <v>12</v>
      </c>
      <c r="D11" s="83" t="s">
        <v>110</v>
      </c>
      <c r="E11" s="307">
        <v>4</v>
      </c>
      <c r="F11" s="308">
        <v>46.12</v>
      </c>
    </row>
    <row r="12" spans="1:6" ht="24.75" customHeight="1">
      <c r="A12" s="81">
        <v>10</v>
      </c>
      <c r="B12" s="9" t="s">
        <v>31</v>
      </c>
      <c r="C12" s="11" t="s">
        <v>16</v>
      </c>
      <c r="D12" s="84" t="s">
        <v>111</v>
      </c>
      <c r="E12" s="307">
        <v>4</v>
      </c>
      <c r="F12" s="308">
        <v>47.91</v>
      </c>
    </row>
    <row r="13" spans="1:6" ht="24.75" customHeight="1">
      <c r="A13" s="81">
        <v>11</v>
      </c>
      <c r="B13" s="9" t="s">
        <v>32</v>
      </c>
      <c r="C13" s="11" t="s">
        <v>15</v>
      </c>
      <c r="D13" s="84" t="s">
        <v>66</v>
      </c>
      <c r="E13" s="307">
        <v>4</v>
      </c>
      <c r="F13" s="308">
        <v>49.63</v>
      </c>
    </row>
    <row r="14" spans="1:6" ht="24.75" customHeight="1">
      <c r="A14" s="81">
        <v>12</v>
      </c>
      <c r="B14" s="9" t="s">
        <v>28</v>
      </c>
      <c r="C14" s="11" t="s">
        <v>11</v>
      </c>
      <c r="D14" s="9" t="s">
        <v>112</v>
      </c>
      <c r="E14" s="307">
        <v>4</v>
      </c>
      <c r="F14" s="308">
        <v>53.82</v>
      </c>
    </row>
    <row r="15" spans="1:6" ht="24.75" customHeight="1" thickBot="1">
      <c r="A15" s="80">
        <v>13</v>
      </c>
      <c r="B15" s="13" t="s">
        <v>33</v>
      </c>
      <c r="C15" s="10" t="s">
        <v>9</v>
      </c>
      <c r="D15" s="13" t="s">
        <v>113</v>
      </c>
      <c r="E15" s="305">
        <v>5</v>
      </c>
      <c r="F15" s="309">
        <v>61.15</v>
      </c>
    </row>
    <row r="16" spans="1:6" ht="24.75" customHeight="1">
      <c r="A16" s="80">
        <v>14</v>
      </c>
      <c r="B16" s="13" t="s">
        <v>114</v>
      </c>
      <c r="C16" s="21" t="s">
        <v>13</v>
      </c>
      <c r="D16" s="13" t="s">
        <v>115</v>
      </c>
      <c r="E16" s="305" t="s">
        <v>34</v>
      </c>
      <c r="F16" s="310"/>
    </row>
    <row r="17" spans="1:6" ht="24.75" customHeight="1">
      <c r="A17" s="81">
        <v>15</v>
      </c>
      <c r="B17" s="9" t="s">
        <v>116</v>
      </c>
      <c r="C17" s="12" t="s">
        <v>18</v>
      </c>
      <c r="D17" s="9" t="s">
        <v>65</v>
      </c>
      <c r="E17" s="307" t="s">
        <v>34</v>
      </c>
      <c r="F17" s="254"/>
    </row>
    <row r="18" spans="1:6" ht="24.75" customHeight="1">
      <c r="A18" s="81">
        <v>16</v>
      </c>
      <c r="B18" s="9" t="s">
        <v>117</v>
      </c>
      <c r="C18" s="12" t="s">
        <v>9</v>
      </c>
      <c r="D18" s="9" t="s">
        <v>118</v>
      </c>
      <c r="E18" s="307" t="s">
        <v>34</v>
      </c>
      <c r="F18" s="311"/>
    </row>
    <row r="19" spans="1:6" ht="24.75" customHeight="1">
      <c r="A19" s="81">
        <v>17</v>
      </c>
      <c r="B19" s="9" t="s">
        <v>119</v>
      </c>
      <c r="C19" s="12" t="s">
        <v>11</v>
      </c>
      <c r="D19" s="84" t="s">
        <v>63</v>
      </c>
      <c r="E19" s="307" t="s">
        <v>34</v>
      </c>
      <c r="F19" s="311"/>
    </row>
    <row r="20" spans="1:6" ht="24.75" customHeight="1">
      <c r="A20" s="81">
        <v>18</v>
      </c>
      <c r="B20" s="9" t="s">
        <v>120</v>
      </c>
      <c r="C20" s="12" t="s">
        <v>12</v>
      </c>
      <c r="D20" s="9" t="s">
        <v>121</v>
      </c>
      <c r="E20" s="307" t="s">
        <v>34</v>
      </c>
      <c r="F20" s="254"/>
    </row>
    <row r="21" spans="1:6" ht="24.75" customHeight="1">
      <c r="A21" s="81">
        <v>19</v>
      </c>
      <c r="B21" s="9" t="s">
        <v>27</v>
      </c>
      <c r="C21" s="12" t="s">
        <v>10</v>
      </c>
      <c r="D21" s="9" t="s">
        <v>122</v>
      </c>
      <c r="E21" s="307" t="s">
        <v>35</v>
      </c>
      <c r="F21" s="254"/>
    </row>
    <row r="22" spans="1:6" ht="24.75" customHeight="1">
      <c r="A22" s="81">
        <v>20</v>
      </c>
      <c r="B22" s="9" t="s">
        <v>123</v>
      </c>
      <c r="C22" s="12" t="s">
        <v>8</v>
      </c>
      <c r="D22" s="9" t="s">
        <v>124</v>
      </c>
      <c r="E22" s="307" t="s">
        <v>34</v>
      </c>
      <c r="F22" s="311"/>
    </row>
    <row r="23" spans="1:6" ht="24.75" customHeight="1" thickBot="1">
      <c r="A23" s="85">
        <v>21</v>
      </c>
      <c r="B23" s="25" t="s">
        <v>125</v>
      </c>
      <c r="C23" s="26" t="s">
        <v>8</v>
      </c>
      <c r="D23" s="25" t="s">
        <v>126</v>
      </c>
      <c r="E23" s="86" t="s">
        <v>34</v>
      </c>
      <c r="F23" s="8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J24" sqref="J24"/>
    </sheetView>
  </sheetViews>
  <sheetFormatPr defaultColWidth="9.140625" defaultRowHeight="12.75"/>
  <cols>
    <col min="1" max="1" width="12.57421875" style="0" customWidth="1"/>
    <col min="2" max="2" width="26.28125" style="0" customWidth="1"/>
    <col min="3" max="3" width="42.00390625" style="0" customWidth="1"/>
  </cols>
  <sheetData>
    <row r="1" spans="1:5" ht="32.25" thickBot="1">
      <c r="A1" s="3"/>
      <c r="B1" s="159" t="s">
        <v>154</v>
      </c>
      <c r="C1" s="3"/>
      <c r="D1" s="87"/>
      <c r="E1" s="87"/>
    </row>
    <row r="2" spans="1:5" ht="12.75">
      <c r="A2" s="22" t="s">
        <v>6</v>
      </c>
      <c r="B2" s="160"/>
      <c r="C2" s="90"/>
      <c r="D2" s="161" t="s">
        <v>100</v>
      </c>
      <c r="E2" s="41" t="s">
        <v>101</v>
      </c>
    </row>
    <row r="3" spans="1:5" ht="13.5" thickBot="1">
      <c r="A3" s="23"/>
      <c r="B3" s="24" t="s">
        <v>0</v>
      </c>
      <c r="C3" s="47" t="s">
        <v>1</v>
      </c>
      <c r="D3" s="47"/>
      <c r="E3" s="42"/>
    </row>
    <row r="4" spans="1:5" ht="25.5" customHeight="1" thickTop="1">
      <c r="A4" s="173" t="s">
        <v>36</v>
      </c>
      <c r="B4" s="174" t="s">
        <v>155</v>
      </c>
      <c r="C4" s="30" t="s">
        <v>156</v>
      </c>
      <c r="D4" s="175">
        <v>0</v>
      </c>
      <c r="E4" s="44">
        <v>47.59</v>
      </c>
    </row>
    <row r="5" spans="1:5" ht="25.5" customHeight="1">
      <c r="A5" s="173" t="s">
        <v>71</v>
      </c>
      <c r="B5" s="174" t="s">
        <v>157</v>
      </c>
      <c r="C5" s="46" t="s">
        <v>195</v>
      </c>
      <c r="D5" s="175">
        <v>0</v>
      </c>
      <c r="E5" s="44">
        <v>51.37</v>
      </c>
    </row>
    <row r="6" spans="1:5" ht="25.5" customHeight="1">
      <c r="A6" s="173" t="s">
        <v>37</v>
      </c>
      <c r="B6" s="174" t="s">
        <v>158</v>
      </c>
      <c r="C6" s="30" t="s">
        <v>159</v>
      </c>
      <c r="D6" s="175">
        <v>0</v>
      </c>
      <c r="E6" s="44">
        <v>51.62</v>
      </c>
    </row>
    <row r="7" spans="1:5" ht="25.5" customHeight="1">
      <c r="A7" s="172" t="s">
        <v>39</v>
      </c>
      <c r="B7" s="220" t="s">
        <v>160</v>
      </c>
      <c r="C7" s="211" t="s">
        <v>159</v>
      </c>
      <c r="D7" s="221">
        <v>0</v>
      </c>
      <c r="E7" s="214">
        <v>52.81</v>
      </c>
    </row>
    <row r="8" spans="1:5" ht="25.5" customHeight="1">
      <c r="A8" s="172" t="s">
        <v>161</v>
      </c>
      <c r="B8" s="220" t="s">
        <v>162</v>
      </c>
      <c r="C8" s="213" t="s">
        <v>163</v>
      </c>
      <c r="D8" s="221">
        <v>0</v>
      </c>
      <c r="E8" s="214">
        <v>54.53</v>
      </c>
    </row>
    <row r="9" spans="1:5" ht="25.5" customHeight="1">
      <c r="A9" s="172" t="s">
        <v>161</v>
      </c>
      <c r="B9" s="220" t="s">
        <v>164</v>
      </c>
      <c r="C9" s="211" t="s">
        <v>165</v>
      </c>
      <c r="D9" s="221">
        <v>0</v>
      </c>
      <c r="E9" s="214">
        <v>54.53</v>
      </c>
    </row>
    <row r="10" spans="1:5" ht="25.5" customHeight="1">
      <c r="A10" s="164">
        <v>7</v>
      </c>
      <c r="B10" s="11" t="s">
        <v>166</v>
      </c>
      <c r="C10" s="9" t="s">
        <v>167</v>
      </c>
      <c r="D10" s="163">
        <v>0</v>
      </c>
      <c r="E10" s="82">
        <v>54.9</v>
      </c>
    </row>
    <row r="11" spans="1:5" ht="25.5" customHeight="1">
      <c r="A11" s="164">
        <v>8</v>
      </c>
      <c r="B11" s="162" t="s">
        <v>26</v>
      </c>
      <c r="C11" s="9" t="s">
        <v>168</v>
      </c>
      <c r="D11" s="163">
        <v>0</v>
      </c>
      <c r="E11" s="82">
        <v>56</v>
      </c>
    </row>
    <row r="12" spans="1:5" ht="25.5" customHeight="1">
      <c r="A12" s="164">
        <v>9</v>
      </c>
      <c r="B12" s="162" t="s">
        <v>169</v>
      </c>
      <c r="C12" s="9" t="s">
        <v>192</v>
      </c>
      <c r="D12" s="163">
        <v>0</v>
      </c>
      <c r="E12" s="82">
        <v>57.56</v>
      </c>
    </row>
    <row r="13" spans="1:5" ht="25.5" customHeight="1">
      <c r="A13" s="164">
        <v>10</v>
      </c>
      <c r="B13" s="162" t="s">
        <v>170</v>
      </c>
      <c r="C13" s="9" t="s">
        <v>171</v>
      </c>
      <c r="D13" s="163">
        <v>0</v>
      </c>
      <c r="E13" s="82">
        <v>58.93</v>
      </c>
    </row>
    <row r="14" spans="1:5" ht="25.5" customHeight="1">
      <c r="A14" s="164">
        <v>11</v>
      </c>
      <c r="B14" s="162" t="s">
        <v>172</v>
      </c>
      <c r="C14" s="9" t="s">
        <v>193</v>
      </c>
      <c r="D14" s="163">
        <v>2</v>
      </c>
      <c r="E14" s="82">
        <v>65.03</v>
      </c>
    </row>
    <row r="15" spans="1:5" ht="25.5" customHeight="1">
      <c r="A15" s="164">
        <v>12</v>
      </c>
      <c r="B15" s="162" t="s">
        <v>173</v>
      </c>
      <c r="C15" s="9" t="s">
        <v>174</v>
      </c>
      <c r="D15" s="163">
        <v>2</v>
      </c>
      <c r="E15" s="82">
        <v>67.66</v>
      </c>
    </row>
    <row r="16" spans="1:5" ht="25.5" customHeight="1">
      <c r="A16" s="164">
        <v>13</v>
      </c>
      <c r="B16" s="162" t="s">
        <v>175</v>
      </c>
      <c r="C16" s="9" t="s">
        <v>194</v>
      </c>
      <c r="D16" s="163">
        <v>4</v>
      </c>
      <c r="E16" s="82">
        <v>52.72</v>
      </c>
    </row>
    <row r="17" spans="1:5" ht="25.5" customHeight="1">
      <c r="A17" s="164">
        <v>14</v>
      </c>
      <c r="B17" s="162" t="s">
        <v>176</v>
      </c>
      <c r="C17" s="9" t="s">
        <v>177</v>
      </c>
      <c r="D17" s="163">
        <v>4</v>
      </c>
      <c r="E17" s="82">
        <v>55.06</v>
      </c>
    </row>
    <row r="18" spans="1:5" ht="25.5" customHeight="1">
      <c r="A18" s="164">
        <v>15</v>
      </c>
      <c r="B18" s="162" t="s">
        <v>178</v>
      </c>
      <c r="C18" s="9" t="s">
        <v>196</v>
      </c>
      <c r="D18" s="163">
        <v>7</v>
      </c>
      <c r="E18" s="82">
        <v>70.75</v>
      </c>
    </row>
    <row r="19" spans="1:5" ht="25.5" customHeight="1">
      <c r="A19" s="165">
        <v>16</v>
      </c>
      <c r="B19" s="162" t="s">
        <v>179</v>
      </c>
      <c r="C19" s="9" t="s">
        <v>167</v>
      </c>
      <c r="D19" s="163">
        <v>8</v>
      </c>
      <c r="E19" s="82">
        <v>52.78</v>
      </c>
    </row>
    <row r="20" spans="1:5" ht="25.5" customHeight="1">
      <c r="A20" s="164">
        <v>17</v>
      </c>
      <c r="B20" s="162" t="s">
        <v>180</v>
      </c>
      <c r="C20" s="9" t="s">
        <v>181</v>
      </c>
      <c r="D20" s="163">
        <v>8</v>
      </c>
      <c r="E20" s="82">
        <v>74.66</v>
      </c>
    </row>
    <row r="21" spans="1:5" ht="25.5" customHeight="1">
      <c r="A21" s="164">
        <v>18</v>
      </c>
      <c r="B21" s="162" t="s">
        <v>182</v>
      </c>
      <c r="C21" s="9" t="s">
        <v>183</v>
      </c>
      <c r="D21" s="163">
        <v>8</v>
      </c>
      <c r="E21" s="82">
        <v>76.34</v>
      </c>
    </row>
    <row r="22" spans="1:5" ht="25.5" customHeight="1">
      <c r="A22" s="164">
        <v>19</v>
      </c>
      <c r="B22" s="162" t="s">
        <v>184</v>
      </c>
      <c r="C22" s="9" t="s">
        <v>183</v>
      </c>
      <c r="D22" s="163">
        <v>9</v>
      </c>
      <c r="E22" s="82">
        <v>78.94</v>
      </c>
    </row>
    <row r="23" spans="1:5" ht="25.5" customHeight="1">
      <c r="A23" s="164">
        <v>20</v>
      </c>
      <c r="B23" s="11" t="s">
        <v>185</v>
      </c>
      <c r="C23" s="9" t="s">
        <v>186</v>
      </c>
      <c r="D23" s="163">
        <v>9</v>
      </c>
      <c r="E23" s="82">
        <v>79.87</v>
      </c>
    </row>
    <row r="24" spans="1:5" ht="25.5" customHeight="1">
      <c r="A24" s="164">
        <v>21</v>
      </c>
      <c r="B24" s="11" t="s">
        <v>187</v>
      </c>
      <c r="C24" s="9" t="s">
        <v>118</v>
      </c>
      <c r="D24" s="163">
        <v>12</v>
      </c>
      <c r="E24" s="82">
        <v>59.68</v>
      </c>
    </row>
    <row r="25" spans="1:5" ht="25.5" customHeight="1">
      <c r="A25" s="166"/>
      <c r="B25" s="167" t="s">
        <v>188</v>
      </c>
      <c r="C25" s="9" t="s">
        <v>197</v>
      </c>
      <c r="D25" s="163" t="s">
        <v>34</v>
      </c>
      <c r="E25" s="82"/>
    </row>
    <row r="26" spans="1:5" ht="25.5" customHeight="1" thickBot="1">
      <c r="A26" s="168"/>
      <c r="B26" s="167" t="s">
        <v>189</v>
      </c>
      <c r="C26" s="9" t="s">
        <v>190</v>
      </c>
      <c r="D26" s="169" t="s">
        <v>34</v>
      </c>
      <c r="E26" s="82"/>
    </row>
    <row r="27" spans="1:5" ht="25.5" customHeight="1" thickBot="1">
      <c r="A27" s="168"/>
      <c r="B27" s="170" t="s">
        <v>191</v>
      </c>
      <c r="C27" s="25" t="s">
        <v>198</v>
      </c>
      <c r="D27" s="171" t="s">
        <v>34</v>
      </c>
      <c r="E27" s="86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76"/>
  <sheetViews>
    <sheetView zoomScale="85" zoomScaleNormal="85" workbookViewId="0" topLeftCell="A1">
      <selection activeCell="G7" sqref="G7"/>
    </sheetView>
  </sheetViews>
  <sheetFormatPr defaultColWidth="9.140625" defaultRowHeight="12.75"/>
  <cols>
    <col min="1" max="1" width="6.00390625" style="4" customWidth="1"/>
    <col min="2" max="2" width="18.421875" style="4" customWidth="1"/>
    <col min="3" max="3" width="12.7109375" style="2" customWidth="1"/>
    <col min="4" max="4" width="33.57421875" style="2" customWidth="1"/>
    <col min="5" max="5" width="6.421875" style="5" customWidth="1"/>
    <col min="6" max="6" width="7.28125" style="5" customWidth="1"/>
    <col min="7" max="7" width="7.8515625" style="5" customWidth="1"/>
    <col min="8" max="8" width="6.7109375" style="5" hidden="1" customWidth="1"/>
    <col min="9" max="9" width="6.57421875" style="5" customWidth="1"/>
    <col min="10" max="11" width="7.8515625" style="0" customWidth="1"/>
    <col min="12" max="12" width="10.00390625" style="1" customWidth="1"/>
    <col min="13" max="13" width="9.00390625" style="1" customWidth="1"/>
    <col min="14" max="14" width="12.140625" style="0" customWidth="1"/>
    <col min="15" max="15" width="13.57421875" style="1" customWidth="1"/>
    <col min="16" max="16" width="12.7109375" style="1" customWidth="1"/>
    <col min="17" max="17" width="15.8515625" style="1" customWidth="1"/>
    <col min="18" max="18" width="10.7109375" style="1" customWidth="1"/>
  </cols>
  <sheetData>
    <row r="1" spans="1:9" ht="22.5" customHeight="1" thickBot="1">
      <c r="A1" s="3"/>
      <c r="B1" s="312" t="s">
        <v>42</v>
      </c>
      <c r="C1" s="312"/>
      <c r="D1" s="312"/>
      <c r="F1" s="71" t="s">
        <v>97</v>
      </c>
      <c r="H1" s="14"/>
      <c r="I1" s="14"/>
    </row>
    <row r="2" spans="1:18" ht="24.75" customHeight="1">
      <c r="A2" s="6" t="s">
        <v>6</v>
      </c>
      <c r="B2" s="90"/>
      <c r="C2" s="8"/>
      <c r="D2" s="27"/>
      <c r="E2" s="22" t="s">
        <v>4</v>
      </c>
      <c r="F2" s="269" t="s">
        <v>5</v>
      </c>
      <c r="G2" s="22" t="s">
        <v>2</v>
      </c>
      <c r="H2" s="267" t="s">
        <v>6</v>
      </c>
      <c r="I2" s="314"/>
      <c r="J2" s="314"/>
      <c r="K2" s="54"/>
      <c r="O2"/>
      <c r="P2"/>
      <c r="Q2"/>
      <c r="R2"/>
    </row>
    <row r="3" spans="1:18" ht="15" customHeight="1" thickBot="1">
      <c r="A3" s="272"/>
      <c r="B3" s="273" t="s">
        <v>0</v>
      </c>
      <c r="C3" s="274" t="s">
        <v>7</v>
      </c>
      <c r="D3" s="275" t="s">
        <v>1</v>
      </c>
      <c r="E3" s="270"/>
      <c r="F3" s="271"/>
      <c r="G3" s="270" t="s">
        <v>3</v>
      </c>
      <c r="H3" s="268" t="s">
        <v>95</v>
      </c>
      <c r="I3" s="257"/>
      <c r="J3" s="257"/>
      <c r="K3" s="54"/>
      <c r="O3"/>
      <c r="P3"/>
      <c r="Q3"/>
      <c r="R3"/>
    </row>
    <row r="4" spans="1:18" ht="31.5" customHeight="1">
      <c r="A4" s="100" t="s">
        <v>36</v>
      </c>
      <c r="B4" s="46" t="s">
        <v>44</v>
      </c>
      <c r="C4" s="48" t="s">
        <v>9</v>
      </c>
      <c r="D4" s="222" t="s">
        <v>51</v>
      </c>
      <c r="E4" s="296">
        <v>0</v>
      </c>
      <c r="F4" s="296">
        <v>0</v>
      </c>
      <c r="G4" s="296">
        <v>0</v>
      </c>
      <c r="H4" s="223">
        <f aca="true" t="shared" si="0" ref="H4:H10">RANK(G4,$G$4:$G$21,1)</f>
        <v>1</v>
      </c>
      <c r="I4" s="263"/>
      <c r="J4" s="264"/>
      <c r="K4" s="65"/>
      <c r="O4"/>
      <c r="P4"/>
      <c r="Q4"/>
      <c r="R4"/>
    </row>
    <row r="5" spans="1:18" ht="31.5" customHeight="1">
      <c r="A5" s="29" t="s">
        <v>38</v>
      </c>
      <c r="B5" s="30" t="s">
        <v>45</v>
      </c>
      <c r="C5" s="49" t="s">
        <v>8</v>
      </c>
      <c r="D5" s="32" t="s">
        <v>52</v>
      </c>
      <c r="E5" s="276">
        <v>0</v>
      </c>
      <c r="F5" s="276">
        <v>0</v>
      </c>
      <c r="G5" s="276">
        <v>0</v>
      </c>
      <c r="H5" s="223">
        <f t="shared" si="0"/>
        <v>1</v>
      </c>
      <c r="I5" s="265"/>
      <c r="J5" s="264"/>
      <c r="K5" s="65"/>
      <c r="O5"/>
      <c r="P5"/>
      <c r="Q5"/>
      <c r="R5"/>
    </row>
    <row r="6" spans="1:18" ht="31.5" customHeight="1">
      <c r="A6" s="29" t="s">
        <v>37</v>
      </c>
      <c r="B6" s="30" t="s">
        <v>46</v>
      </c>
      <c r="C6" s="49" t="s">
        <v>9</v>
      </c>
      <c r="D6" s="32" t="s">
        <v>53</v>
      </c>
      <c r="E6" s="276">
        <v>0</v>
      </c>
      <c r="F6" s="276">
        <v>0</v>
      </c>
      <c r="G6" s="276">
        <v>0</v>
      </c>
      <c r="H6" s="223">
        <f t="shared" si="0"/>
        <v>1</v>
      </c>
      <c r="I6" s="265"/>
      <c r="J6" s="266"/>
      <c r="K6" s="66"/>
      <c r="O6"/>
      <c r="P6"/>
      <c r="Q6"/>
      <c r="R6"/>
    </row>
    <row r="7" spans="1:18" ht="37.5" customHeight="1">
      <c r="A7" s="28" t="s">
        <v>39</v>
      </c>
      <c r="B7" s="211" t="s">
        <v>14</v>
      </c>
      <c r="C7" s="224" t="s">
        <v>12</v>
      </c>
      <c r="D7" s="225" t="s">
        <v>54</v>
      </c>
      <c r="E7" s="301">
        <v>4</v>
      </c>
      <c r="F7" s="302">
        <v>0</v>
      </c>
      <c r="G7" s="301">
        <v>4</v>
      </c>
      <c r="H7" s="245">
        <f t="shared" si="0"/>
        <v>4</v>
      </c>
      <c r="I7" s="240"/>
      <c r="J7" s="241"/>
      <c r="K7" s="51"/>
      <c r="O7"/>
      <c r="P7"/>
      <c r="Q7"/>
      <c r="R7"/>
    </row>
    <row r="8" spans="1:18" ht="39" customHeight="1">
      <c r="A8" s="28" t="s">
        <v>39</v>
      </c>
      <c r="B8" s="211" t="s">
        <v>49</v>
      </c>
      <c r="C8" s="224" t="s">
        <v>13</v>
      </c>
      <c r="D8" s="226" t="s">
        <v>55</v>
      </c>
      <c r="E8" s="302">
        <v>0</v>
      </c>
      <c r="F8" s="301">
        <v>4</v>
      </c>
      <c r="G8" s="301">
        <v>4</v>
      </c>
      <c r="H8" s="245">
        <f t="shared" si="0"/>
        <v>4</v>
      </c>
      <c r="I8" s="240"/>
      <c r="J8" s="241"/>
      <c r="K8" s="51"/>
      <c r="O8"/>
      <c r="P8"/>
      <c r="Q8"/>
      <c r="R8"/>
    </row>
    <row r="9" spans="1:18" ht="36" customHeight="1">
      <c r="A9" s="28" t="s">
        <v>39</v>
      </c>
      <c r="B9" s="211" t="s">
        <v>50</v>
      </c>
      <c r="C9" s="224" t="s">
        <v>12</v>
      </c>
      <c r="D9" s="225" t="s">
        <v>56</v>
      </c>
      <c r="E9" s="302">
        <v>0</v>
      </c>
      <c r="F9" s="301">
        <v>4</v>
      </c>
      <c r="G9" s="301">
        <v>4</v>
      </c>
      <c r="H9" s="245">
        <f t="shared" si="0"/>
        <v>4</v>
      </c>
      <c r="I9" s="240"/>
      <c r="J9" s="241"/>
      <c r="K9" s="51"/>
      <c r="O9"/>
      <c r="P9"/>
      <c r="Q9"/>
      <c r="R9"/>
    </row>
    <row r="10" spans="1:18" ht="36" customHeight="1">
      <c r="A10" s="242" t="s">
        <v>39</v>
      </c>
      <c r="B10" s="243" t="s">
        <v>201</v>
      </c>
      <c r="C10" s="187" t="s">
        <v>10</v>
      </c>
      <c r="D10" s="244" t="s">
        <v>202</v>
      </c>
      <c r="E10" s="301">
        <v>4</v>
      </c>
      <c r="F10" s="302">
        <v>0</v>
      </c>
      <c r="G10" s="301">
        <v>4</v>
      </c>
      <c r="H10" s="246">
        <f t="shared" si="0"/>
        <v>4</v>
      </c>
      <c r="I10" s="63"/>
      <c r="J10" s="51"/>
      <c r="K10" s="51"/>
      <c r="O10"/>
      <c r="P10"/>
      <c r="Q10"/>
      <c r="R10"/>
    </row>
    <row r="11" spans="1:18" ht="39.75" customHeight="1">
      <c r="A11" s="34">
        <v>8</v>
      </c>
      <c r="B11" s="35" t="s">
        <v>89</v>
      </c>
      <c r="C11" s="57" t="s">
        <v>16</v>
      </c>
      <c r="D11" s="39" t="s">
        <v>57</v>
      </c>
      <c r="E11" s="303">
        <v>4</v>
      </c>
      <c r="F11" s="303">
        <v>4</v>
      </c>
      <c r="G11" s="304">
        <v>8</v>
      </c>
      <c r="H11" s="247">
        <v>5</v>
      </c>
      <c r="I11" s="50"/>
      <c r="J11" s="313"/>
      <c r="K11" s="64"/>
      <c r="O11"/>
      <c r="P11"/>
      <c r="Q11"/>
      <c r="R11"/>
    </row>
    <row r="12" spans="1:18" ht="39" customHeight="1">
      <c r="A12" s="34" t="s">
        <v>203</v>
      </c>
      <c r="B12" s="35" t="s">
        <v>90</v>
      </c>
      <c r="C12" s="57" t="s">
        <v>12</v>
      </c>
      <c r="D12" s="36" t="s">
        <v>58</v>
      </c>
      <c r="E12" s="304">
        <v>16</v>
      </c>
      <c r="F12" s="304">
        <v>0</v>
      </c>
      <c r="G12" s="304">
        <v>16</v>
      </c>
      <c r="H12" s="247">
        <v>6</v>
      </c>
      <c r="I12" s="50"/>
      <c r="J12" s="313"/>
      <c r="K12" s="64"/>
      <c r="O12"/>
      <c r="P12"/>
      <c r="Q12"/>
      <c r="R12"/>
    </row>
    <row r="13" spans="1:18" ht="31.5" customHeight="1">
      <c r="A13" s="34" t="s">
        <v>203</v>
      </c>
      <c r="B13" s="35" t="s">
        <v>91</v>
      </c>
      <c r="C13" s="57" t="s">
        <v>15</v>
      </c>
      <c r="D13" s="36" t="s">
        <v>59</v>
      </c>
      <c r="E13" s="304">
        <v>16</v>
      </c>
      <c r="F13" s="304">
        <v>0</v>
      </c>
      <c r="G13" s="304">
        <v>16</v>
      </c>
      <c r="H13" s="247">
        <v>6</v>
      </c>
      <c r="I13" s="50"/>
      <c r="J13" s="51"/>
      <c r="K13" s="51"/>
      <c r="O13"/>
      <c r="P13"/>
      <c r="Q13"/>
      <c r="R13"/>
    </row>
    <row r="14" spans="1:18" ht="31.5" customHeight="1">
      <c r="A14" s="34" t="s">
        <v>203</v>
      </c>
      <c r="B14" s="35" t="s">
        <v>19</v>
      </c>
      <c r="C14" s="57" t="s">
        <v>12</v>
      </c>
      <c r="D14" s="36" t="s">
        <v>60</v>
      </c>
      <c r="E14" s="304">
        <v>12</v>
      </c>
      <c r="F14" s="303">
        <v>4</v>
      </c>
      <c r="G14" s="304">
        <v>16</v>
      </c>
      <c r="H14" s="247">
        <v>6</v>
      </c>
      <c r="I14" s="50"/>
      <c r="J14" s="51"/>
      <c r="K14" s="64"/>
      <c r="O14"/>
      <c r="P14"/>
      <c r="Q14"/>
      <c r="R14"/>
    </row>
    <row r="15" spans="1:18" ht="37.5" customHeight="1">
      <c r="A15" s="34" t="s">
        <v>81</v>
      </c>
      <c r="B15" s="35" t="s">
        <v>92</v>
      </c>
      <c r="C15" s="57" t="s">
        <v>11</v>
      </c>
      <c r="D15" s="39" t="s">
        <v>61</v>
      </c>
      <c r="E15" s="59">
        <v>12</v>
      </c>
      <c r="F15" s="59">
        <v>8</v>
      </c>
      <c r="G15" s="59">
        <v>20</v>
      </c>
      <c r="H15" s="247">
        <v>7</v>
      </c>
      <c r="I15" s="50"/>
      <c r="J15" s="51"/>
      <c r="K15" s="52"/>
      <c r="O15"/>
      <c r="P15"/>
      <c r="Q15"/>
      <c r="R15"/>
    </row>
    <row r="16" spans="1:18" ht="31.5" customHeight="1">
      <c r="A16" s="34" t="s">
        <v>81</v>
      </c>
      <c r="B16" s="35" t="s">
        <v>93</v>
      </c>
      <c r="C16" s="57" t="s">
        <v>15</v>
      </c>
      <c r="D16" s="39" t="s">
        <v>66</v>
      </c>
      <c r="E16" s="59">
        <v>8</v>
      </c>
      <c r="F16" s="59">
        <v>12</v>
      </c>
      <c r="G16" s="59">
        <v>20</v>
      </c>
      <c r="H16" s="247">
        <v>7</v>
      </c>
      <c r="I16" s="50"/>
      <c r="J16" s="51"/>
      <c r="K16" s="52"/>
      <c r="O16"/>
      <c r="P16"/>
      <c r="Q16"/>
      <c r="R16"/>
    </row>
    <row r="17" spans="1:18" ht="32.25" customHeight="1">
      <c r="A17" s="34" t="s">
        <v>204</v>
      </c>
      <c r="B17" s="35" t="s">
        <v>17</v>
      </c>
      <c r="C17" s="57" t="s">
        <v>18</v>
      </c>
      <c r="D17" s="36" t="s">
        <v>65</v>
      </c>
      <c r="E17" s="59">
        <v>20</v>
      </c>
      <c r="F17" s="59">
        <v>5</v>
      </c>
      <c r="G17" s="59">
        <v>25</v>
      </c>
      <c r="H17" s="247">
        <v>8</v>
      </c>
      <c r="I17" s="50"/>
      <c r="J17" s="51"/>
      <c r="K17" s="52"/>
      <c r="O17"/>
      <c r="P17"/>
      <c r="Q17"/>
      <c r="R17"/>
    </row>
    <row r="18" spans="1:18" ht="31.5" customHeight="1">
      <c r="A18" s="34"/>
      <c r="B18" s="35" t="s">
        <v>94</v>
      </c>
      <c r="C18" s="58" t="s">
        <v>9</v>
      </c>
      <c r="D18" s="36" t="s">
        <v>64</v>
      </c>
      <c r="E18" s="297" t="s">
        <v>34</v>
      </c>
      <c r="F18" s="298" t="s">
        <v>77</v>
      </c>
      <c r="G18" s="298" t="s">
        <v>77</v>
      </c>
      <c r="H18" s="247"/>
      <c r="I18" s="50"/>
      <c r="J18" s="51"/>
      <c r="K18" s="52"/>
      <c r="O18"/>
      <c r="P18"/>
      <c r="Q18"/>
      <c r="R18"/>
    </row>
    <row r="19" spans="1:18" ht="31.5" customHeight="1">
      <c r="A19" s="34"/>
      <c r="B19" s="35" t="s">
        <v>92</v>
      </c>
      <c r="C19" s="58" t="s">
        <v>11</v>
      </c>
      <c r="D19" s="39" t="s">
        <v>63</v>
      </c>
      <c r="E19" s="297" t="s">
        <v>34</v>
      </c>
      <c r="F19" s="298" t="s">
        <v>77</v>
      </c>
      <c r="G19" s="298" t="s">
        <v>77</v>
      </c>
      <c r="H19" s="247"/>
      <c r="I19" s="50"/>
      <c r="J19" s="51"/>
      <c r="K19" s="52"/>
      <c r="O19"/>
      <c r="P19"/>
      <c r="Q19"/>
      <c r="R19"/>
    </row>
    <row r="20" spans="1:18" ht="31.5" customHeight="1" thickBot="1">
      <c r="A20" s="60" t="s">
        <v>43</v>
      </c>
      <c r="B20" s="61" t="s">
        <v>26</v>
      </c>
      <c r="C20" s="40"/>
      <c r="D20" s="62" t="s">
        <v>62</v>
      </c>
      <c r="E20" s="299" t="s">
        <v>40</v>
      </c>
      <c r="F20" s="300" t="s">
        <v>77</v>
      </c>
      <c r="G20" s="298" t="s">
        <v>77</v>
      </c>
      <c r="H20" s="248"/>
      <c r="I20" s="50"/>
      <c r="J20" s="51"/>
      <c r="K20" s="52"/>
      <c r="O20"/>
      <c r="P20"/>
      <c r="Q20"/>
      <c r="R20"/>
    </row>
    <row r="21" spans="1:18" ht="31.5" customHeight="1">
      <c r="A21" s="14"/>
      <c r="B21" s="16"/>
      <c r="C21" s="17"/>
      <c r="D21" s="18"/>
      <c r="E21" s="19"/>
      <c r="F21" s="19"/>
      <c r="G21" s="19"/>
      <c r="H21" s="15"/>
      <c r="I21" s="15"/>
      <c r="J21" s="2"/>
      <c r="K21" s="2"/>
      <c r="L21"/>
      <c r="M21"/>
      <c r="O21"/>
      <c r="P21"/>
      <c r="Q21"/>
      <c r="R21"/>
    </row>
    <row r="22" spans="1:18" ht="31.5" customHeight="1">
      <c r="A22" s="15"/>
      <c r="B22" s="2"/>
      <c r="C22" s="45"/>
      <c r="D22"/>
      <c r="E22"/>
      <c r="F22"/>
      <c r="G22"/>
      <c r="H22"/>
      <c r="I22"/>
      <c r="L22"/>
      <c r="M22"/>
      <c r="O22"/>
      <c r="P22"/>
      <c r="Q22"/>
      <c r="R22"/>
    </row>
    <row r="23" spans="1:18" ht="31.5" customHeight="1">
      <c r="A23" s="15"/>
      <c r="B23" s="2"/>
      <c r="C23" s="45"/>
      <c r="D23"/>
      <c r="E23"/>
      <c r="F23"/>
      <c r="G23"/>
      <c r="H23"/>
      <c r="I23"/>
      <c r="L23"/>
      <c r="M23"/>
      <c r="O23"/>
      <c r="P23"/>
      <c r="Q23"/>
      <c r="R23"/>
    </row>
    <row r="24" spans="1:18" ht="31.5" customHeight="1">
      <c r="A24" s="15"/>
      <c r="B24" s="2"/>
      <c r="C24" s="45"/>
      <c r="D24"/>
      <c r="E24"/>
      <c r="F24"/>
      <c r="G24"/>
      <c r="H24"/>
      <c r="I24"/>
      <c r="L24"/>
      <c r="M24"/>
      <c r="O24"/>
      <c r="P24"/>
      <c r="Q24"/>
      <c r="R24"/>
    </row>
    <row r="25" spans="1:18" ht="31.5" customHeight="1">
      <c r="A25" s="15"/>
      <c r="B25" s="2"/>
      <c r="C25" s="45"/>
      <c r="D25"/>
      <c r="E25"/>
      <c r="F25"/>
      <c r="G25"/>
      <c r="H25"/>
      <c r="I25"/>
      <c r="L25"/>
      <c r="M25"/>
      <c r="O25"/>
      <c r="P25"/>
      <c r="Q25"/>
      <c r="R25"/>
    </row>
    <row r="26" spans="1:18" ht="31.5" customHeight="1">
      <c r="A26" s="15"/>
      <c r="B26" s="2"/>
      <c r="C26" s="45"/>
      <c r="D26"/>
      <c r="E26"/>
      <c r="F26"/>
      <c r="G26"/>
      <c r="H26"/>
      <c r="I26"/>
      <c r="L26"/>
      <c r="M26"/>
      <c r="O26"/>
      <c r="P26"/>
      <c r="Q26"/>
      <c r="R26"/>
    </row>
    <row r="27" spans="1:18" ht="31.5" customHeight="1">
      <c r="A27" s="15"/>
      <c r="B27" s="2"/>
      <c r="C27" s="45"/>
      <c r="D27"/>
      <c r="E27"/>
      <c r="F27"/>
      <c r="G27"/>
      <c r="H27"/>
      <c r="I27"/>
      <c r="L27"/>
      <c r="M27"/>
      <c r="O27"/>
      <c r="P27"/>
      <c r="Q27"/>
      <c r="R27"/>
    </row>
    <row r="28" spans="1:18" ht="17.25" customHeight="1">
      <c r="A28" s="15"/>
      <c r="B28" s="2"/>
      <c r="C28" s="45"/>
      <c r="D28"/>
      <c r="E28"/>
      <c r="F28"/>
      <c r="G28"/>
      <c r="H28"/>
      <c r="I28"/>
      <c r="L28"/>
      <c r="M28"/>
      <c r="O28"/>
      <c r="P28"/>
      <c r="Q28"/>
      <c r="R28"/>
    </row>
    <row r="29" spans="1:18" ht="17.25" customHeight="1">
      <c r="A29" s="15"/>
      <c r="B29" s="2"/>
      <c r="C29" s="45"/>
      <c r="D29"/>
      <c r="E29"/>
      <c r="F29"/>
      <c r="G29"/>
      <c r="H29"/>
      <c r="I29"/>
      <c r="L29"/>
      <c r="M29"/>
      <c r="O29"/>
      <c r="P29"/>
      <c r="Q29"/>
      <c r="R29"/>
    </row>
    <row r="30" spans="1:18" ht="17.25" customHeight="1">
      <c r="A30" s="15"/>
      <c r="B30" s="2"/>
      <c r="C30" s="45"/>
      <c r="D30"/>
      <c r="E30"/>
      <c r="F30"/>
      <c r="G30"/>
      <c r="H30"/>
      <c r="I30"/>
      <c r="L30"/>
      <c r="M30"/>
      <c r="O30"/>
      <c r="P30"/>
      <c r="Q30"/>
      <c r="R30"/>
    </row>
    <row r="31" spans="1:18" ht="17.25" customHeight="1">
      <c r="A31" s="15"/>
      <c r="B31" s="2"/>
      <c r="C31" s="45"/>
      <c r="D31"/>
      <c r="E31"/>
      <c r="F31"/>
      <c r="G31"/>
      <c r="H31"/>
      <c r="I31"/>
      <c r="L31"/>
      <c r="M31"/>
      <c r="O31"/>
      <c r="P31"/>
      <c r="Q31"/>
      <c r="R31"/>
    </row>
    <row r="32" spans="1:18" ht="17.25" customHeight="1">
      <c r="A32" s="15"/>
      <c r="B32" s="2"/>
      <c r="C32" s="45"/>
      <c r="D32"/>
      <c r="E32"/>
      <c r="F32"/>
      <c r="G32"/>
      <c r="H32"/>
      <c r="I32"/>
      <c r="L32"/>
      <c r="M32"/>
      <c r="O32"/>
      <c r="P32"/>
      <c r="Q32"/>
      <c r="R32"/>
    </row>
    <row r="33" spans="1:18" ht="17.25" customHeight="1">
      <c r="A33" s="15"/>
      <c r="B33" s="2"/>
      <c r="C33" s="45"/>
      <c r="D33"/>
      <c r="E33"/>
      <c r="F33"/>
      <c r="G33"/>
      <c r="H33"/>
      <c r="I33"/>
      <c r="L33"/>
      <c r="M33"/>
      <c r="O33"/>
      <c r="P33"/>
      <c r="Q33"/>
      <c r="R33"/>
    </row>
    <row r="34" spans="1:18" ht="12.75">
      <c r="A34" s="5"/>
      <c r="B34"/>
      <c r="C34" s="45"/>
      <c r="D34"/>
      <c r="E34"/>
      <c r="F34" s="1"/>
      <c r="G34" s="1"/>
      <c r="H34" s="1"/>
      <c r="I34" s="1"/>
      <c r="L34"/>
      <c r="M34"/>
      <c r="O34"/>
      <c r="P34"/>
      <c r="Q34"/>
      <c r="R34"/>
    </row>
    <row r="35" spans="12:13" ht="12.75">
      <c r="L35"/>
      <c r="M35"/>
    </row>
    <row r="36" spans="12:13" ht="12.75">
      <c r="L36"/>
      <c r="M36"/>
    </row>
    <row r="37" spans="12:13" ht="12.75">
      <c r="L37"/>
      <c r="M37"/>
    </row>
    <row r="38" spans="12:13" ht="12.75">
      <c r="L38"/>
      <c r="M38"/>
    </row>
    <row r="39" spans="12:13" ht="12.75">
      <c r="L39"/>
      <c r="M39"/>
    </row>
    <row r="40" spans="12:13" ht="12.75">
      <c r="L40"/>
      <c r="M40"/>
    </row>
    <row r="41" spans="12:13" ht="12.75">
      <c r="L41"/>
      <c r="M41"/>
    </row>
    <row r="42" spans="12:13" ht="12.75">
      <c r="L42"/>
      <c r="M42"/>
    </row>
    <row r="43" spans="12:13" ht="12.75">
      <c r="L43"/>
      <c r="M43"/>
    </row>
    <row r="44" spans="12:13" ht="12.75">
      <c r="L44"/>
      <c r="M44"/>
    </row>
    <row r="45" spans="12:13" ht="12.75">
      <c r="L45"/>
      <c r="M45"/>
    </row>
    <row r="46" spans="12:13" ht="12.75">
      <c r="L46"/>
      <c r="M46"/>
    </row>
    <row r="47" spans="12:13" ht="12.75">
      <c r="L47"/>
      <c r="M47"/>
    </row>
    <row r="48" spans="12:13" ht="12.75">
      <c r="L48"/>
      <c r="M48"/>
    </row>
    <row r="49" spans="12:13" ht="12.75">
      <c r="L49"/>
      <c r="M49"/>
    </row>
    <row r="50" spans="12:13" ht="12.75">
      <c r="L50"/>
      <c r="M50"/>
    </row>
    <row r="51" spans="12:13" ht="12.75">
      <c r="L51"/>
      <c r="M51"/>
    </row>
    <row r="52" spans="12:13" ht="12.75">
      <c r="L52"/>
      <c r="M52"/>
    </row>
    <row r="53" spans="12:13" ht="12.75">
      <c r="L53"/>
      <c r="M53"/>
    </row>
    <row r="54" spans="12:13" ht="12.75">
      <c r="L54"/>
      <c r="M54"/>
    </row>
    <row r="55" spans="12:13" ht="12.75">
      <c r="L55"/>
      <c r="M55"/>
    </row>
    <row r="56" spans="12:13" ht="12.75">
      <c r="L56"/>
      <c r="M56"/>
    </row>
    <row r="57" spans="12:13" ht="12.75">
      <c r="L57"/>
      <c r="M57"/>
    </row>
    <row r="58" spans="12:13" ht="12.75">
      <c r="L58"/>
      <c r="M58"/>
    </row>
    <row r="59" spans="12:13" ht="12.75">
      <c r="L59"/>
      <c r="M59"/>
    </row>
    <row r="60" spans="12:13" ht="12.75">
      <c r="L60"/>
      <c r="M60"/>
    </row>
    <row r="61" spans="12:13" ht="12.75">
      <c r="L61"/>
      <c r="M61"/>
    </row>
    <row r="62" spans="12:13" ht="12.75">
      <c r="L62"/>
      <c r="M62"/>
    </row>
    <row r="63" spans="12:13" ht="12.75">
      <c r="L63"/>
      <c r="M63"/>
    </row>
    <row r="64" spans="12:13" ht="12.75">
      <c r="L64"/>
      <c r="M64"/>
    </row>
    <row r="65" spans="12:13" ht="12.75">
      <c r="L65"/>
      <c r="M65"/>
    </row>
    <row r="66" spans="12:13" ht="12.75">
      <c r="L66"/>
      <c r="M66"/>
    </row>
    <row r="67" spans="12:13" ht="12.75">
      <c r="L67"/>
      <c r="M67"/>
    </row>
    <row r="68" spans="12:13" ht="12.75">
      <c r="L68"/>
      <c r="M68"/>
    </row>
    <row r="69" spans="12:13" ht="12.75">
      <c r="L69"/>
      <c r="M69"/>
    </row>
    <row r="70" spans="12:13" ht="12.75">
      <c r="L70"/>
      <c r="M70"/>
    </row>
    <row r="71" spans="12:13" ht="12.75">
      <c r="L71"/>
      <c r="M71"/>
    </row>
    <row r="72" spans="12:13" ht="12.75">
      <c r="L72"/>
      <c r="M72"/>
    </row>
    <row r="73" spans="12:13" ht="12.75">
      <c r="L73"/>
      <c r="M73"/>
    </row>
    <row r="74" spans="12:13" ht="12.75">
      <c r="L74"/>
      <c r="M74"/>
    </row>
    <row r="75" spans="12:13" ht="12.75">
      <c r="L75"/>
      <c r="M75"/>
    </row>
    <row r="76" spans="12:13" ht="12.75">
      <c r="L76"/>
      <c r="M76"/>
    </row>
  </sheetData>
  <mergeCells count="3">
    <mergeCell ref="B1:D1"/>
    <mergeCell ref="J11:J12"/>
    <mergeCell ref="I2:J2"/>
  </mergeCells>
  <printOptions/>
  <pageMargins left="0.44" right="0.17" top="0.37" bottom="0.66" header="0.2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 topLeftCell="A4">
      <selection activeCell="G18" sqref="G18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35.8515625" style="0" customWidth="1"/>
    <col min="7" max="8" width="8.28125" style="0" customWidth="1"/>
    <col min="9" max="9" width="12.421875" style="0" customWidth="1"/>
  </cols>
  <sheetData>
    <row r="1" ht="32.25" customHeight="1">
      <c r="A1" s="70" t="s">
        <v>129</v>
      </c>
    </row>
    <row r="2" ht="33" customHeight="1" hidden="1">
      <c r="A2" s="70"/>
    </row>
    <row r="3" ht="17.25" customHeight="1" thickBot="1">
      <c r="A3" s="70"/>
    </row>
    <row r="4" spans="1:12" ht="24" customHeight="1">
      <c r="A4" s="90"/>
      <c r="B4" s="8"/>
      <c r="C4" s="27"/>
      <c r="D4" s="315" t="s">
        <v>96</v>
      </c>
      <c r="E4" s="7" t="s">
        <v>128</v>
      </c>
      <c r="F4" s="258" t="s">
        <v>76</v>
      </c>
      <c r="G4" s="262" t="s">
        <v>210</v>
      </c>
      <c r="H4" s="260"/>
      <c r="I4" s="260" t="s">
        <v>80</v>
      </c>
      <c r="K4" s="314"/>
      <c r="L4" s="314"/>
    </row>
    <row r="5" spans="1:12" ht="20.25" customHeight="1" thickBot="1">
      <c r="A5" s="47" t="s">
        <v>0</v>
      </c>
      <c r="B5" s="24" t="s">
        <v>7</v>
      </c>
      <c r="C5" s="42" t="s">
        <v>1</v>
      </c>
      <c r="D5" s="316"/>
      <c r="E5" s="47" t="s">
        <v>3</v>
      </c>
      <c r="F5" s="259" t="s">
        <v>67</v>
      </c>
      <c r="G5" s="283" t="s">
        <v>3</v>
      </c>
      <c r="H5" s="283" t="s">
        <v>41</v>
      </c>
      <c r="I5" s="261" t="s">
        <v>79</v>
      </c>
      <c r="K5" s="257"/>
      <c r="L5" s="257"/>
    </row>
    <row r="6" spans="1:12" ht="24.75" thickTop="1">
      <c r="A6" s="46" t="s">
        <v>44</v>
      </c>
      <c r="B6" s="48" t="s">
        <v>9</v>
      </c>
      <c r="C6" s="185" t="s">
        <v>51</v>
      </c>
      <c r="D6" s="102">
        <v>0</v>
      </c>
      <c r="E6" s="55">
        <v>0</v>
      </c>
      <c r="F6" s="277">
        <v>0</v>
      </c>
      <c r="G6" s="294">
        <v>0</v>
      </c>
      <c r="H6" s="289">
        <v>30.34</v>
      </c>
      <c r="I6" s="280" t="s">
        <v>68</v>
      </c>
      <c r="K6" s="263"/>
      <c r="L6" s="264"/>
    </row>
    <row r="7" spans="1:12" ht="22.5" customHeight="1">
      <c r="A7" s="30" t="s">
        <v>45</v>
      </c>
      <c r="B7" s="49" t="s">
        <v>8</v>
      </c>
      <c r="C7" s="30" t="s">
        <v>52</v>
      </c>
      <c r="D7" s="55">
        <v>0</v>
      </c>
      <c r="E7" s="55">
        <v>0</v>
      </c>
      <c r="F7" s="278">
        <v>0</v>
      </c>
      <c r="G7" s="295">
        <v>4</v>
      </c>
      <c r="H7" s="290">
        <v>30.69</v>
      </c>
      <c r="I7" s="281" t="s">
        <v>69</v>
      </c>
      <c r="K7" s="265"/>
      <c r="L7" s="264"/>
    </row>
    <row r="8" spans="1:12" ht="24">
      <c r="A8" s="30" t="s">
        <v>130</v>
      </c>
      <c r="B8" s="49" t="s">
        <v>13</v>
      </c>
      <c r="C8" s="186" t="s">
        <v>131</v>
      </c>
      <c r="D8" s="55">
        <v>0</v>
      </c>
      <c r="E8" s="55">
        <v>4</v>
      </c>
      <c r="F8" s="278">
        <v>4</v>
      </c>
      <c r="G8" s="295">
        <v>4</v>
      </c>
      <c r="H8" s="291">
        <v>32.9</v>
      </c>
      <c r="I8" s="281" t="s">
        <v>70</v>
      </c>
      <c r="K8" s="265"/>
      <c r="L8" s="266"/>
    </row>
    <row r="9" spans="1:9" ht="24">
      <c r="A9" s="35" t="s">
        <v>14</v>
      </c>
      <c r="B9" s="57" t="s">
        <v>12</v>
      </c>
      <c r="C9" s="35" t="s">
        <v>86</v>
      </c>
      <c r="D9" s="56">
        <v>0</v>
      </c>
      <c r="E9" s="56">
        <v>4</v>
      </c>
      <c r="F9" s="279">
        <v>4</v>
      </c>
      <c r="G9" s="284">
        <v>0</v>
      </c>
      <c r="H9" s="282">
        <v>37.09</v>
      </c>
      <c r="I9" s="282" t="s">
        <v>72</v>
      </c>
    </row>
    <row r="10" spans="1:9" ht="26.25" thickBot="1">
      <c r="A10" s="35" t="s">
        <v>47</v>
      </c>
      <c r="B10" s="57" t="s">
        <v>12</v>
      </c>
      <c r="C10" s="35" t="s">
        <v>87</v>
      </c>
      <c r="D10" s="56">
        <v>0</v>
      </c>
      <c r="E10" s="56">
        <v>4</v>
      </c>
      <c r="F10" s="279">
        <v>4</v>
      </c>
      <c r="G10" s="285">
        <v>8</v>
      </c>
      <c r="H10" s="292">
        <v>31.59</v>
      </c>
      <c r="I10" s="282" t="s">
        <v>73</v>
      </c>
    </row>
    <row r="11" spans="1:9" ht="25.5">
      <c r="A11" s="35" t="s">
        <v>84</v>
      </c>
      <c r="B11" s="57" t="s">
        <v>9</v>
      </c>
      <c r="C11" s="35" t="s">
        <v>85</v>
      </c>
      <c r="D11" s="56">
        <v>5</v>
      </c>
      <c r="E11" s="250">
        <v>0</v>
      </c>
      <c r="F11" s="56">
        <v>5</v>
      </c>
      <c r="G11" s="293"/>
      <c r="H11" s="286"/>
      <c r="I11" s="249" t="s">
        <v>74</v>
      </c>
    </row>
    <row r="12" spans="1:9" ht="26.25" customHeight="1">
      <c r="A12" s="35" t="s">
        <v>89</v>
      </c>
      <c r="B12" s="57" t="s">
        <v>16</v>
      </c>
      <c r="C12" s="67" t="s">
        <v>57</v>
      </c>
      <c r="D12" s="56">
        <v>4</v>
      </c>
      <c r="E12" s="56">
        <v>8</v>
      </c>
      <c r="F12" s="56">
        <v>12</v>
      </c>
      <c r="G12" s="56"/>
      <c r="H12" s="282"/>
      <c r="I12" s="249" t="s">
        <v>75</v>
      </c>
    </row>
    <row r="13" spans="1:9" ht="29.25" customHeight="1">
      <c r="A13" s="35" t="s">
        <v>91</v>
      </c>
      <c r="B13" s="57" t="s">
        <v>15</v>
      </c>
      <c r="C13" s="35" t="s">
        <v>59</v>
      </c>
      <c r="D13" s="56">
        <v>0</v>
      </c>
      <c r="E13" s="56">
        <v>16</v>
      </c>
      <c r="F13" s="56">
        <v>16</v>
      </c>
      <c r="G13" s="56"/>
      <c r="H13" s="282"/>
      <c r="I13" s="249" t="s">
        <v>207</v>
      </c>
    </row>
    <row r="14" spans="1:9" ht="27.75" customHeight="1">
      <c r="A14" s="35" t="s">
        <v>19</v>
      </c>
      <c r="B14" s="57" t="s">
        <v>12</v>
      </c>
      <c r="C14" s="35" t="s">
        <v>60</v>
      </c>
      <c r="D14" s="56">
        <v>0</v>
      </c>
      <c r="E14" s="56">
        <v>16</v>
      </c>
      <c r="F14" s="56">
        <v>16</v>
      </c>
      <c r="G14" s="56"/>
      <c r="H14" s="282"/>
      <c r="I14" s="249" t="s">
        <v>207</v>
      </c>
    </row>
    <row r="15" spans="1:9" ht="25.5">
      <c r="A15" s="35" t="s">
        <v>90</v>
      </c>
      <c r="B15" s="57" t="s">
        <v>12</v>
      </c>
      <c r="C15" s="35" t="s">
        <v>58</v>
      </c>
      <c r="D15" s="59">
        <v>4</v>
      </c>
      <c r="E15" s="56">
        <v>16</v>
      </c>
      <c r="F15" s="59">
        <v>20</v>
      </c>
      <c r="G15" s="56"/>
      <c r="H15" s="282"/>
      <c r="I15" s="249" t="s">
        <v>208</v>
      </c>
    </row>
    <row r="16" spans="1:9" ht="27" customHeight="1">
      <c r="A16" s="35" t="s">
        <v>92</v>
      </c>
      <c r="B16" s="57" t="s">
        <v>11</v>
      </c>
      <c r="C16" s="67" t="s">
        <v>61</v>
      </c>
      <c r="D16" s="56">
        <v>4</v>
      </c>
      <c r="E16" s="56">
        <v>20</v>
      </c>
      <c r="F16" s="56">
        <v>24</v>
      </c>
      <c r="G16" s="59"/>
      <c r="H16" s="287"/>
      <c r="I16" s="38" t="s">
        <v>209</v>
      </c>
    </row>
    <row r="17" spans="1:9" ht="25.5">
      <c r="A17" s="35" t="s">
        <v>93</v>
      </c>
      <c r="B17" s="57" t="s">
        <v>15</v>
      </c>
      <c r="C17" s="67" t="s">
        <v>66</v>
      </c>
      <c r="D17" s="56">
        <v>4</v>
      </c>
      <c r="E17" s="56">
        <v>20</v>
      </c>
      <c r="F17" s="56">
        <v>24</v>
      </c>
      <c r="G17" s="59"/>
      <c r="H17" s="287"/>
      <c r="I17" s="38" t="s">
        <v>209</v>
      </c>
    </row>
    <row r="18" spans="1:9" ht="25.5">
      <c r="A18" s="35" t="s">
        <v>48</v>
      </c>
      <c r="B18" s="57" t="s">
        <v>10</v>
      </c>
      <c r="C18" s="35" t="s">
        <v>88</v>
      </c>
      <c r="D18" s="56" t="s">
        <v>35</v>
      </c>
      <c r="E18" s="250">
        <v>4</v>
      </c>
      <c r="F18" s="56" t="s">
        <v>78</v>
      </c>
      <c r="G18" s="59"/>
      <c r="H18" s="287"/>
      <c r="I18" s="38"/>
    </row>
    <row r="19" spans="1:9" ht="24">
      <c r="A19" s="35" t="s">
        <v>17</v>
      </c>
      <c r="B19" s="57" t="s">
        <v>18</v>
      </c>
      <c r="C19" s="35" t="s">
        <v>65</v>
      </c>
      <c r="D19" s="37" t="s">
        <v>34</v>
      </c>
      <c r="E19" s="56">
        <v>25</v>
      </c>
      <c r="F19" s="59" t="s">
        <v>78</v>
      </c>
      <c r="G19" s="59"/>
      <c r="H19" s="287"/>
      <c r="I19" s="38" t="s">
        <v>78</v>
      </c>
    </row>
    <row r="20" spans="1:9" ht="25.5">
      <c r="A20" s="35" t="s">
        <v>94</v>
      </c>
      <c r="B20" s="58" t="s">
        <v>9</v>
      </c>
      <c r="C20" s="35" t="s">
        <v>64</v>
      </c>
      <c r="D20" s="56">
        <v>0</v>
      </c>
      <c r="E20" s="68" t="s">
        <v>77</v>
      </c>
      <c r="F20" s="59" t="s">
        <v>78</v>
      </c>
      <c r="G20" s="59"/>
      <c r="H20" s="287"/>
      <c r="I20" s="38" t="s">
        <v>78</v>
      </c>
    </row>
    <row r="21" spans="1:9" ht="25.5">
      <c r="A21" s="35" t="s">
        <v>92</v>
      </c>
      <c r="B21" s="58" t="s">
        <v>11</v>
      </c>
      <c r="C21" s="67" t="s">
        <v>63</v>
      </c>
      <c r="D21" s="37" t="s">
        <v>34</v>
      </c>
      <c r="E21" s="68" t="s">
        <v>77</v>
      </c>
      <c r="F21" s="59" t="s">
        <v>78</v>
      </c>
      <c r="G21" s="59"/>
      <c r="H21" s="288"/>
      <c r="I21" s="59" t="s">
        <v>78</v>
      </c>
    </row>
    <row r="22" spans="1:9" ht="24">
      <c r="A22" s="35" t="s">
        <v>26</v>
      </c>
      <c r="B22" s="58"/>
      <c r="C22" s="35" t="s">
        <v>62</v>
      </c>
      <c r="D22" s="37"/>
      <c r="E22" s="68" t="s">
        <v>77</v>
      </c>
      <c r="F22" s="59" t="s">
        <v>78</v>
      </c>
      <c r="G22" s="59"/>
      <c r="H22" s="288"/>
      <c r="I22" s="59" t="s">
        <v>78</v>
      </c>
    </row>
    <row r="23" spans="1:7" ht="12.75">
      <c r="A23" s="251"/>
      <c r="B23" s="51"/>
      <c r="C23" s="251"/>
      <c r="D23" s="252"/>
      <c r="E23" s="253"/>
      <c r="F23" s="254"/>
      <c r="G23" s="254"/>
    </row>
    <row r="24" spans="1:7" ht="12.75">
      <c r="A24" s="251"/>
      <c r="B24" s="51"/>
      <c r="C24" s="255"/>
      <c r="D24" s="256"/>
      <c r="E24" s="253"/>
      <c r="F24" s="254"/>
      <c r="G24" s="254"/>
    </row>
    <row r="25" spans="1:7" ht="12.75">
      <c r="A25" s="251"/>
      <c r="B25" s="51"/>
      <c r="C25" s="251"/>
      <c r="D25" s="256"/>
      <c r="E25" s="253"/>
      <c r="F25" s="254"/>
      <c r="G25" s="254"/>
    </row>
  </sheetData>
  <mergeCells count="2">
    <mergeCell ref="D4:D5"/>
    <mergeCell ref="K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5" zoomScaleNormal="85" workbookViewId="0" topLeftCell="A1">
      <selection activeCell="M10" sqref="M10"/>
    </sheetView>
  </sheetViews>
  <sheetFormatPr defaultColWidth="9.140625" defaultRowHeight="12.75"/>
  <cols>
    <col min="1" max="1" width="5.140625" style="0" customWidth="1"/>
    <col min="2" max="2" width="21.00390625" style="0" customWidth="1"/>
    <col min="5" max="13" width="2.7109375" style="0" customWidth="1"/>
    <col min="14" max="14" width="3.7109375" style="0" customWidth="1"/>
    <col min="15" max="15" width="4.7109375" style="0" customWidth="1"/>
    <col min="16" max="16" width="6.8515625" style="0" customWidth="1"/>
    <col min="17" max="17" width="5.8515625" style="0" customWidth="1"/>
    <col min="18" max="18" width="4.7109375" style="0" customWidth="1"/>
  </cols>
  <sheetData>
    <row r="1" spans="1:4" ht="18.75" thickBot="1">
      <c r="A1" s="1"/>
      <c r="B1" s="91" t="s">
        <v>205</v>
      </c>
      <c r="C1" s="53"/>
      <c r="D1" s="1"/>
    </row>
    <row r="2" spans="1:4" ht="12.75">
      <c r="A2" s="92" t="s">
        <v>132</v>
      </c>
      <c r="B2" s="93"/>
      <c r="C2" s="94" t="s">
        <v>2</v>
      </c>
      <c r="D2" s="95"/>
    </row>
    <row r="3" spans="1:4" ht="16.5" thickBot="1">
      <c r="A3" s="96" t="s">
        <v>133</v>
      </c>
      <c r="B3" s="97" t="s">
        <v>0</v>
      </c>
      <c r="C3" s="98" t="s">
        <v>134</v>
      </c>
      <c r="D3" s="99" t="s">
        <v>135</v>
      </c>
    </row>
    <row r="4" spans="1:4" ht="13.5" thickTop="1">
      <c r="A4" s="100">
        <v>3</v>
      </c>
      <c r="B4" s="101" t="s">
        <v>22</v>
      </c>
      <c r="C4" s="102">
        <v>159</v>
      </c>
      <c r="D4" s="103">
        <v>1</v>
      </c>
    </row>
    <row r="5" spans="1:4" ht="12.75">
      <c r="A5" s="29">
        <v>4</v>
      </c>
      <c r="B5" s="104" t="s">
        <v>23</v>
      </c>
      <c r="C5" s="55">
        <v>149</v>
      </c>
      <c r="D5" s="31">
        <v>2</v>
      </c>
    </row>
    <row r="6" spans="1:4" ht="12.75">
      <c r="A6" s="29">
        <v>5</v>
      </c>
      <c r="B6" s="104" t="s">
        <v>24</v>
      </c>
      <c r="C6" s="55">
        <v>137</v>
      </c>
      <c r="D6" s="31">
        <v>3</v>
      </c>
    </row>
    <row r="7" spans="1:7" ht="12.75">
      <c r="A7" s="105">
        <v>2</v>
      </c>
      <c r="B7" s="106" t="s">
        <v>21</v>
      </c>
      <c r="C7" s="107">
        <v>123</v>
      </c>
      <c r="D7" s="108" t="s">
        <v>206</v>
      </c>
      <c r="G7" s="69" t="s">
        <v>199</v>
      </c>
    </row>
    <row r="8" spans="1:12" ht="12.75">
      <c r="A8" s="105">
        <v>6</v>
      </c>
      <c r="B8" s="106" t="s">
        <v>25</v>
      </c>
      <c r="C8" s="109">
        <v>123</v>
      </c>
      <c r="D8" s="108" t="s">
        <v>206</v>
      </c>
      <c r="L8" s="69"/>
    </row>
    <row r="9" spans="1:4" ht="12.75">
      <c r="A9" s="105">
        <v>1</v>
      </c>
      <c r="B9" s="106" t="s">
        <v>20</v>
      </c>
      <c r="C9" s="107">
        <v>121</v>
      </c>
      <c r="D9" s="108">
        <v>6</v>
      </c>
    </row>
    <row r="10" spans="1:4" ht="13.5" thickBot="1">
      <c r="A10" s="207">
        <v>7</v>
      </c>
      <c r="B10" s="208" t="s">
        <v>136</v>
      </c>
      <c r="C10" s="209">
        <v>118</v>
      </c>
      <c r="D10" s="210">
        <v>7</v>
      </c>
    </row>
    <row r="12" spans="2:19" ht="18.75" thickBot="1">
      <c r="B12" s="110" t="s">
        <v>137</v>
      </c>
      <c r="C12" s="91"/>
      <c r="D12" s="111"/>
      <c r="E12" s="1"/>
      <c r="F12" s="1"/>
      <c r="G12" s="1"/>
      <c r="H12" s="1"/>
      <c r="I12" s="1"/>
      <c r="J12" s="1"/>
      <c r="K12" s="1"/>
      <c r="L12" s="1"/>
      <c r="M12" s="1"/>
      <c r="N12" s="1"/>
      <c r="O12" s="20"/>
      <c r="P12" s="20"/>
      <c r="Q12" s="112"/>
      <c r="R12" s="112"/>
      <c r="S12" s="1"/>
    </row>
    <row r="13" spans="1:21" ht="12.75">
      <c r="A13" s="92" t="s">
        <v>132</v>
      </c>
      <c r="B13" s="113"/>
      <c r="C13" s="114"/>
      <c r="D13" s="114"/>
      <c r="E13" s="115"/>
      <c r="F13" s="116"/>
      <c r="G13" s="116"/>
      <c r="H13" s="117" t="s">
        <v>138</v>
      </c>
      <c r="I13" s="116"/>
      <c r="J13" s="116"/>
      <c r="K13" s="116"/>
      <c r="L13" s="116"/>
      <c r="M13" s="116"/>
      <c r="N13" s="119"/>
      <c r="O13" s="196" t="s">
        <v>139</v>
      </c>
      <c r="P13" s="119"/>
      <c r="Q13" s="118" t="s">
        <v>140</v>
      </c>
      <c r="R13" s="119"/>
      <c r="S13" s="120" t="s">
        <v>141</v>
      </c>
      <c r="T13" s="121" t="s">
        <v>2</v>
      </c>
      <c r="U13" s="95"/>
    </row>
    <row r="14" spans="1:21" ht="13.5" thickBot="1">
      <c r="A14" s="96" t="s">
        <v>133</v>
      </c>
      <c r="B14" s="122" t="s">
        <v>0</v>
      </c>
      <c r="C14" s="123" t="s">
        <v>1</v>
      </c>
      <c r="D14" s="124" t="s">
        <v>142</v>
      </c>
      <c r="E14" s="125">
        <v>1</v>
      </c>
      <c r="F14" s="126">
        <v>2</v>
      </c>
      <c r="G14" s="126">
        <v>3</v>
      </c>
      <c r="H14" s="126">
        <v>4</v>
      </c>
      <c r="I14" s="126">
        <v>5</v>
      </c>
      <c r="J14" s="126">
        <v>6</v>
      </c>
      <c r="K14" s="126">
        <v>7</v>
      </c>
      <c r="L14" s="126">
        <v>8</v>
      </c>
      <c r="M14" s="127">
        <v>9</v>
      </c>
      <c r="N14" s="129" t="s">
        <v>143</v>
      </c>
      <c r="O14" s="197" t="s">
        <v>144</v>
      </c>
      <c r="P14" s="129" t="s">
        <v>143</v>
      </c>
      <c r="Q14" s="128" t="s">
        <v>145</v>
      </c>
      <c r="R14" s="129" t="s">
        <v>143</v>
      </c>
      <c r="S14" s="130" t="s">
        <v>146</v>
      </c>
      <c r="T14" s="131" t="s">
        <v>134</v>
      </c>
      <c r="U14" s="132" t="s">
        <v>135</v>
      </c>
    </row>
    <row r="15" spans="1:21" ht="13.5" thickTop="1">
      <c r="A15" s="80"/>
      <c r="B15" s="21"/>
      <c r="C15" s="133"/>
      <c r="D15" s="133" t="s">
        <v>147</v>
      </c>
      <c r="E15" s="134">
        <v>5</v>
      </c>
      <c r="F15" s="135">
        <v>5</v>
      </c>
      <c r="G15" s="135">
        <v>7</v>
      </c>
      <c r="H15" s="135">
        <v>6</v>
      </c>
      <c r="I15" s="135">
        <v>5</v>
      </c>
      <c r="J15" s="135">
        <v>6</v>
      </c>
      <c r="K15" s="135" t="s">
        <v>148</v>
      </c>
      <c r="L15" s="135" t="s">
        <v>148</v>
      </c>
      <c r="M15" s="135" t="s">
        <v>148</v>
      </c>
      <c r="N15" s="200">
        <f aca="true" t="shared" si="0" ref="N15:N35">SUM(E15:M15)</f>
        <v>34</v>
      </c>
      <c r="O15" s="198">
        <v>12</v>
      </c>
      <c r="P15" s="137">
        <f aca="true" t="shared" si="1" ref="P15:P35">MMULT(O15,1)</f>
        <v>12</v>
      </c>
      <c r="Q15" s="80">
        <v>6</v>
      </c>
      <c r="R15" s="189">
        <f aca="true" t="shared" si="2" ref="R15:R35">MMULT(Q15,3)</f>
        <v>18</v>
      </c>
      <c r="S15" s="139">
        <f aca="true" t="shared" si="3" ref="S15:S35">SUM(N15,P15,R15)</f>
        <v>64</v>
      </c>
      <c r="T15" s="140"/>
      <c r="U15" s="237"/>
    </row>
    <row r="16" spans="1:21" ht="12.75">
      <c r="A16" s="81"/>
      <c r="B16" s="12"/>
      <c r="C16" s="141"/>
      <c r="D16" s="141" t="s">
        <v>149</v>
      </c>
      <c r="E16" s="134">
        <v>5</v>
      </c>
      <c r="F16" s="135">
        <v>4</v>
      </c>
      <c r="G16" s="135">
        <v>5</v>
      </c>
      <c r="H16" s="135">
        <v>4</v>
      </c>
      <c r="I16" s="135">
        <v>4</v>
      </c>
      <c r="J16" s="135">
        <v>5</v>
      </c>
      <c r="K16" s="135" t="s">
        <v>148</v>
      </c>
      <c r="L16" s="135" t="s">
        <v>148</v>
      </c>
      <c r="M16" s="135" t="s">
        <v>148</v>
      </c>
      <c r="N16" s="200">
        <f t="shared" si="0"/>
        <v>27</v>
      </c>
      <c r="O16" s="199">
        <v>12</v>
      </c>
      <c r="P16" s="137">
        <f t="shared" si="1"/>
        <v>12</v>
      </c>
      <c r="Q16" s="80">
        <v>6</v>
      </c>
      <c r="R16" s="189">
        <f t="shared" si="2"/>
        <v>18</v>
      </c>
      <c r="S16" s="139">
        <f t="shared" si="3"/>
        <v>57</v>
      </c>
      <c r="T16" s="140"/>
      <c r="U16" s="237"/>
    </row>
    <row r="17" spans="1:21" ht="13.5" thickBot="1">
      <c r="A17" s="142">
        <v>1</v>
      </c>
      <c r="B17" s="143" t="s">
        <v>20</v>
      </c>
      <c r="C17" s="144" t="s">
        <v>150</v>
      </c>
      <c r="D17" s="144" t="s">
        <v>151</v>
      </c>
      <c r="E17" s="145" t="s">
        <v>148</v>
      </c>
      <c r="F17" s="201" t="s">
        <v>148</v>
      </c>
      <c r="G17" s="201" t="s">
        <v>148</v>
      </c>
      <c r="H17" s="201" t="s">
        <v>148</v>
      </c>
      <c r="I17" s="201" t="s">
        <v>148</v>
      </c>
      <c r="J17" s="201" t="s">
        <v>148</v>
      </c>
      <c r="K17" s="201" t="s">
        <v>148</v>
      </c>
      <c r="L17" s="201" t="s">
        <v>148</v>
      </c>
      <c r="M17" s="201" t="s">
        <v>148</v>
      </c>
      <c r="N17" s="202">
        <f t="shared" si="0"/>
        <v>0</v>
      </c>
      <c r="O17" s="194">
        <v>0</v>
      </c>
      <c r="P17" s="146">
        <f t="shared" si="1"/>
        <v>0</v>
      </c>
      <c r="Q17" s="85">
        <v>0</v>
      </c>
      <c r="R17" s="190">
        <f t="shared" si="2"/>
        <v>0</v>
      </c>
      <c r="S17" s="147">
        <f t="shared" si="3"/>
        <v>0</v>
      </c>
      <c r="T17" s="148">
        <f>SUM(S15:S17)</f>
        <v>121</v>
      </c>
      <c r="U17" s="238">
        <f>RANK(T17,$T$4:$T$156,0)</f>
        <v>6</v>
      </c>
    </row>
    <row r="18" spans="1:21" ht="12.75">
      <c r="A18" s="149"/>
      <c r="B18" s="150"/>
      <c r="C18" s="151"/>
      <c r="D18" s="151" t="s">
        <v>147</v>
      </c>
      <c r="E18" s="203">
        <v>5</v>
      </c>
      <c r="F18" s="204">
        <v>6</v>
      </c>
      <c r="G18" s="204">
        <v>4</v>
      </c>
      <c r="H18" s="204">
        <v>5</v>
      </c>
      <c r="I18" s="204">
        <v>7</v>
      </c>
      <c r="J18" s="204">
        <v>7</v>
      </c>
      <c r="K18" s="204" t="s">
        <v>148</v>
      </c>
      <c r="L18" s="204" t="s">
        <v>148</v>
      </c>
      <c r="M18" s="204" t="s">
        <v>148</v>
      </c>
      <c r="N18" s="205">
        <f t="shared" si="0"/>
        <v>34</v>
      </c>
      <c r="O18" s="136">
        <v>16</v>
      </c>
      <c r="P18" s="137">
        <f t="shared" si="1"/>
        <v>16</v>
      </c>
      <c r="Q18" s="80">
        <v>5</v>
      </c>
      <c r="R18" s="138">
        <f t="shared" si="2"/>
        <v>15</v>
      </c>
      <c r="S18" s="139">
        <f t="shared" si="3"/>
        <v>65</v>
      </c>
      <c r="T18" s="140"/>
      <c r="U18" s="237"/>
    </row>
    <row r="19" spans="1:21" ht="12.75">
      <c r="A19" s="81"/>
      <c r="B19" s="12"/>
      <c r="C19" s="141"/>
      <c r="D19" s="141" t="s">
        <v>149</v>
      </c>
      <c r="E19" s="134">
        <v>4</v>
      </c>
      <c r="F19" s="135">
        <v>5</v>
      </c>
      <c r="G19" s="135">
        <v>4</v>
      </c>
      <c r="H19" s="135">
        <v>4</v>
      </c>
      <c r="I19" s="135">
        <v>5</v>
      </c>
      <c r="J19" s="135">
        <v>5</v>
      </c>
      <c r="K19" s="135" t="s">
        <v>148</v>
      </c>
      <c r="L19" s="135" t="s">
        <v>148</v>
      </c>
      <c r="M19" s="135" t="s">
        <v>148</v>
      </c>
      <c r="N19" s="206">
        <f t="shared" si="0"/>
        <v>27</v>
      </c>
      <c r="O19" s="152">
        <v>16</v>
      </c>
      <c r="P19" s="137">
        <f t="shared" si="1"/>
        <v>16</v>
      </c>
      <c r="Q19" s="81">
        <v>5</v>
      </c>
      <c r="R19" s="138">
        <f t="shared" si="2"/>
        <v>15</v>
      </c>
      <c r="S19" s="139">
        <f t="shared" si="3"/>
        <v>58</v>
      </c>
      <c r="T19" s="153"/>
      <c r="U19" s="237"/>
    </row>
    <row r="20" spans="1:21" ht="13.5" thickBot="1">
      <c r="A20" s="85">
        <v>2</v>
      </c>
      <c r="B20" s="26" t="s">
        <v>21</v>
      </c>
      <c r="C20" s="154"/>
      <c r="D20" s="154"/>
      <c r="E20" s="231" t="s">
        <v>148</v>
      </c>
      <c r="F20" s="234" t="s">
        <v>148</v>
      </c>
      <c r="G20" s="234" t="s">
        <v>148</v>
      </c>
      <c r="H20" s="234" t="s">
        <v>148</v>
      </c>
      <c r="I20" s="234" t="s">
        <v>148</v>
      </c>
      <c r="J20" s="234" t="s">
        <v>148</v>
      </c>
      <c r="K20" s="234" t="s">
        <v>148</v>
      </c>
      <c r="L20" s="234" t="s">
        <v>148</v>
      </c>
      <c r="M20" s="234" t="s">
        <v>148</v>
      </c>
      <c r="N20" s="235">
        <f t="shared" si="0"/>
        <v>0</v>
      </c>
      <c r="O20" s="155">
        <v>0</v>
      </c>
      <c r="P20" s="146">
        <f t="shared" si="1"/>
        <v>0</v>
      </c>
      <c r="Q20" s="191">
        <v>0</v>
      </c>
      <c r="R20" s="192">
        <f t="shared" si="2"/>
        <v>0</v>
      </c>
      <c r="S20" s="147">
        <f t="shared" si="3"/>
        <v>0</v>
      </c>
      <c r="T20" s="157">
        <f>SUM(S18:S20)</f>
        <v>123</v>
      </c>
      <c r="U20" s="238">
        <f>RANK(T20,$T$4:$T$156,0)</f>
        <v>4</v>
      </c>
    </row>
    <row r="21" spans="1:21" ht="12.75">
      <c r="A21" s="149"/>
      <c r="B21" s="150"/>
      <c r="C21" s="151"/>
      <c r="D21" s="151" t="s">
        <v>147</v>
      </c>
      <c r="E21" s="203">
        <v>6</v>
      </c>
      <c r="F21" s="204">
        <v>6</v>
      </c>
      <c r="G21" s="204">
        <v>6</v>
      </c>
      <c r="H21" s="204">
        <v>6</v>
      </c>
      <c r="I21" s="204">
        <v>7</v>
      </c>
      <c r="J21" s="204">
        <v>6</v>
      </c>
      <c r="K21" s="204" t="s">
        <v>148</v>
      </c>
      <c r="L21" s="204" t="s">
        <v>148</v>
      </c>
      <c r="M21" s="204" t="s">
        <v>148</v>
      </c>
      <c r="N21" s="232">
        <f t="shared" si="0"/>
        <v>37</v>
      </c>
      <c r="O21" s="198">
        <v>20</v>
      </c>
      <c r="P21" s="137">
        <f t="shared" si="1"/>
        <v>20</v>
      </c>
      <c r="Q21" s="149">
        <v>8</v>
      </c>
      <c r="R21" s="193">
        <f t="shared" si="2"/>
        <v>24</v>
      </c>
      <c r="S21" s="139">
        <f t="shared" si="3"/>
        <v>81</v>
      </c>
      <c r="T21" s="140"/>
      <c r="U21" s="237"/>
    </row>
    <row r="22" spans="1:21" ht="12.75">
      <c r="A22" s="81"/>
      <c r="B22" s="12"/>
      <c r="C22" s="141"/>
      <c r="D22" s="141" t="s">
        <v>149</v>
      </c>
      <c r="E22" s="229">
        <v>4</v>
      </c>
      <c r="F22" s="195">
        <v>6</v>
      </c>
      <c r="G22" s="195">
        <v>5</v>
      </c>
      <c r="H22" s="195">
        <v>5</v>
      </c>
      <c r="I22" s="195">
        <v>6</v>
      </c>
      <c r="J22" s="195">
        <v>5</v>
      </c>
      <c r="K22" s="195" t="s">
        <v>148</v>
      </c>
      <c r="L22" s="195" t="s">
        <v>148</v>
      </c>
      <c r="M22" s="195" t="s">
        <v>148</v>
      </c>
      <c r="N22" s="230">
        <f t="shared" si="0"/>
        <v>31</v>
      </c>
      <c r="O22" s="227">
        <v>20</v>
      </c>
      <c r="P22" s="137">
        <f t="shared" si="1"/>
        <v>20</v>
      </c>
      <c r="Q22" s="81">
        <v>6</v>
      </c>
      <c r="R22" s="189">
        <f t="shared" si="2"/>
        <v>18</v>
      </c>
      <c r="S22" s="139">
        <f t="shared" si="3"/>
        <v>69</v>
      </c>
      <c r="T22" s="153"/>
      <c r="U22" s="237"/>
    </row>
    <row r="23" spans="1:21" ht="13.5" thickBot="1">
      <c r="A23" s="85">
        <v>3</v>
      </c>
      <c r="B23" s="26" t="s">
        <v>22</v>
      </c>
      <c r="C23" s="154"/>
      <c r="D23" s="154"/>
      <c r="E23" s="231" t="s">
        <v>148</v>
      </c>
      <c r="F23" s="234" t="s">
        <v>148</v>
      </c>
      <c r="G23" s="234" t="s">
        <v>148</v>
      </c>
      <c r="H23" s="234" t="s">
        <v>148</v>
      </c>
      <c r="I23" s="234" t="s">
        <v>148</v>
      </c>
      <c r="J23" s="234" t="s">
        <v>148</v>
      </c>
      <c r="K23" s="234" t="s">
        <v>148</v>
      </c>
      <c r="L23" s="234" t="s">
        <v>148</v>
      </c>
      <c r="M23" s="234" t="s">
        <v>148</v>
      </c>
      <c r="N23" s="236">
        <f t="shared" si="0"/>
        <v>0</v>
      </c>
      <c r="O23" s="228">
        <v>0</v>
      </c>
      <c r="P23" s="146">
        <f t="shared" si="1"/>
        <v>0</v>
      </c>
      <c r="Q23" s="156">
        <v>3</v>
      </c>
      <c r="R23" s="190">
        <f t="shared" si="2"/>
        <v>9</v>
      </c>
      <c r="S23" s="147">
        <f t="shared" si="3"/>
        <v>9</v>
      </c>
      <c r="T23" s="157">
        <f>SUM(S21:S23)</f>
        <v>159</v>
      </c>
      <c r="U23" s="238">
        <f>RANK(T23,$T$4:$T$156,0)</f>
        <v>1</v>
      </c>
    </row>
    <row r="24" spans="1:21" ht="12.75">
      <c r="A24" s="149"/>
      <c r="B24" s="150"/>
      <c r="C24" s="151"/>
      <c r="D24" s="151" t="s">
        <v>147</v>
      </c>
      <c r="E24" s="203">
        <v>6</v>
      </c>
      <c r="F24" s="204">
        <v>6</v>
      </c>
      <c r="G24" s="204">
        <v>7</v>
      </c>
      <c r="H24" s="204">
        <v>5</v>
      </c>
      <c r="I24" s="204">
        <v>5</v>
      </c>
      <c r="J24" s="204">
        <v>5</v>
      </c>
      <c r="K24" s="204" t="s">
        <v>148</v>
      </c>
      <c r="L24" s="204" t="s">
        <v>148</v>
      </c>
      <c r="M24" s="204" t="s">
        <v>148</v>
      </c>
      <c r="N24" s="232">
        <f t="shared" si="0"/>
        <v>34</v>
      </c>
      <c r="O24" s="198">
        <v>20</v>
      </c>
      <c r="P24" s="137">
        <f t="shared" si="1"/>
        <v>20</v>
      </c>
      <c r="Q24" s="80">
        <v>7</v>
      </c>
      <c r="R24" s="138">
        <f t="shared" si="2"/>
        <v>21</v>
      </c>
      <c r="S24" s="139">
        <f t="shared" si="3"/>
        <v>75</v>
      </c>
      <c r="T24" s="140"/>
      <c r="U24" s="237"/>
    </row>
    <row r="25" spans="1:21" ht="12.75">
      <c r="A25" s="81"/>
      <c r="B25" s="12"/>
      <c r="C25" s="141"/>
      <c r="D25" s="141" t="s">
        <v>149</v>
      </c>
      <c r="E25" s="229">
        <v>5</v>
      </c>
      <c r="F25" s="195">
        <v>5</v>
      </c>
      <c r="G25" s="195">
        <v>7</v>
      </c>
      <c r="H25" s="195">
        <v>6</v>
      </c>
      <c r="I25" s="195">
        <v>5</v>
      </c>
      <c r="J25" s="195">
        <v>5</v>
      </c>
      <c r="K25" s="195" t="s">
        <v>148</v>
      </c>
      <c r="L25" s="195" t="s">
        <v>148</v>
      </c>
      <c r="M25" s="195" t="s">
        <v>148</v>
      </c>
      <c r="N25" s="230">
        <f t="shared" si="0"/>
        <v>33</v>
      </c>
      <c r="O25" s="227">
        <v>20</v>
      </c>
      <c r="P25" s="137">
        <f t="shared" si="1"/>
        <v>20</v>
      </c>
      <c r="Q25" s="81">
        <v>7</v>
      </c>
      <c r="R25" s="138">
        <f t="shared" si="2"/>
        <v>21</v>
      </c>
      <c r="S25" s="139">
        <f t="shared" si="3"/>
        <v>74</v>
      </c>
      <c r="T25" s="153"/>
      <c r="U25" s="237"/>
    </row>
    <row r="26" spans="1:21" ht="13.5" thickBot="1">
      <c r="A26" s="85">
        <v>4</v>
      </c>
      <c r="B26" s="26" t="s">
        <v>23</v>
      </c>
      <c r="C26" s="154"/>
      <c r="D26" s="154"/>
      <c r="E26" s="145" t="s">
        <v>148</v>
      </c>
      <c r="F26" s="201" t="s">
        <v>148</v>
      </c>
      <c r="G26" s="201" t="s">
        <v>148</v>
      </c>
      <c r="H26" s="201" t="s">
        <v>148</v>
      </c>
      <c r="I26" s="201" t="s">
        <v>148</v>
      </c>
      <c r="J26" s="201" t="s">
        <v>148</v>
      </c>
      <c r="K26" s="201" t="s">
        <v>148</v>
      </c>
      <c r="L26" s="201" t="s">
        <v>148</v>
      </c>
      <c r="M26" s="201" t="s">
        <v>148</v>
      </c>
      <c r="N26" s="202">
        <f t="shared" si="0"/>
        <v>0</v>
      </c>
      <c r="O26" s="228">
        <v>0</v>
      </c>
      <c r="P26" s="146">
        <f t="shared" si="1"/>
        <v>0</v>
      </c>
      <c r="Q26" s="191">
        <v>0</v>
      </c>
      <c r="R26" s="192">
        <f t="shared" si="2"/>
        <v>0</v>
      </c>
      <c r="S26" s="147">
        <f t="shared" si="3"/>
        <v>0</v>
      </c>
      <c r="T26" s="157">
        <f>SUM(S24:S26)</f>
        <v>149</v>
      </c>
      <c r="U26" s="238">
        <f>RANK(T26,$T$4:$T$156,0)</f>
        <v>2</v>
      </c>
    </row>
    <row r="27" spans="1:21" ht="12.75">
      <c r="A27" s="149"/>
      <c r="B27" s="150"/>
      <c r="C27" s="151"/>
      <c r="D27" s="151" t="s">
        <v>147</v>
      </c>
      <c r="E27" s="134">
        <v>6</v>
      </c>
      <c r="F27" s="135">
        <v>6</v>
      </c>
      <c r="G27" s="135">
        <v>4</v>
      </c>
      <c r="H27" s="135">
        <v>6</v>
      </c>
      <c r="I27" s="135">
        <v>7</v>
      </c>
      <c r="J27" s="135">
        <v>6</v>
      </c>
      <c r="K27" s="135" t="s">
        <v>148</v>
      </c>
      <c r="L27" s="135" t="s">
        <v>148</v>
      </c>
      <c r="M27" s="135" t="s">
        <v>148</v>
      </c>
      <c r="N27" s="233">
        <f t="shared" si="0"/>
        <v>35</v>
      </c>
      <c r="O27" s="198">
        <v>20</v>
      </c>
      <c r="P27" s="137">
        <f t="shared" si="1"/>
        <v>20</v>
      </c>
      <c r="Q27" s="149">
        <v>6</v>
      </c>
      <c r="R27" s="193">
        <f t="shared" si="2"/>
        <v>18</v>
      </c>
      <c r="S27" s="139">
        <f t="shared" si="3"/>
        <v>73</v>
      </c>
      <c r="T27" s="140"/>
      <c r="U27" s="237"/>
    </row>
    <row r="28" spans="1:21" ht="12.75">
      <c r="A28" s="81"/>
      <c r="B28" s="12"/>
      <c r="C28" s="141"/>
      <c r="D28" s="141" t="s">
        <v>149</v>
      </c>
      <c r="E28" s="229">
        <v>4</v>
      </c>
      <c r="F28" s="195">
        <v>5</v>
      </c>
      <c r="G28" s="195">
        <v>4</v>
      </c>
      <c r="H28" s="195">
        <v>5</v>
      </c>
      <c r="I28" s="195">
        <v>6</v>
      </c>
      <c r="J28" s="195">
        <v>5</v>
      </c>
      <c r="K28" s="195" t="s">
        <v>148</v>
      </c>
      <c r="L28" s="195" t="s">
        <v>148</v>
      </c>
      <c r="M28" s="195" t="s">
        <v>148</v>
      </c>
      <c r="N28" s="230">
        <f t="shared" si="0"/>
        <v>29</v>
      </c>
      <c r="O28" s="227">
        <v>20</v>
      </c>
      <c r="P28" s="137">
        <f t="shared" si="1"/>
        <v>20</v>
      </c>
      <c r="Q28" s="81">
        <v>5</v>
      </c>
      <c r="R28" s="189">
        <f t="shared" si="2"/>
        <v>15</v>
      </c>
      <c r="S28" s="139">
        <f t="shared" si="3"/>
        <v>64</v>
      </c>
      <c r="T28" s="153"/>
      <c r="U28" s="237"/>
    </row>
    <row r="29" spans="1:21" ht="13.5" thickBot="1">
      <c r="A29" s="85">
        <v>5</v>
      </c>
      <c r="B29" s="26" t="s">
        <v>24</v>
      </c>
      <c r="C29" s="154"/>
      <c r="D29" s="154"/>
      <c r="E29" s="145" t="s">
        <v>148</v>
      </c>
      <c r="F29" s="201" t="s">
        <v>148</v>
      </c>
      <c r="G29" s="201" t="s">
        <v>148</v>
      </c>
      <c r="H29" s="201" t="s">
        <v>148</v>
      </c>
      <c r="I29" s="201" t="s">
        <v>148</v>
      </c>
      <c r="J29" s="201" t="s">
        <v>148</v>
      </c>
      <c r="K29" s="201" t="s">
        <v>148</v>
      </c>
      <c r="L29" s="201" t="s">
        <v>148</v>
      </c>
      <c r="M29" s="201" t="s">
        <v>148</v>
      </c>
      <c r="N29" s="202">
        <f t="shared" si="0"/>
        <v>0</v>
      </c>
      <c r="O29" s="228">
        <v>0</v>
      </c>
      <c r="P29" s="146">
        <f t="shared" si="1"/>
        <v>0</v>
      </c>
      <c r="Q29" s="156">
        <v>0</v>
      </c>
      <c r="R29" s="190">
        <f t="shared" si="2"/>
        <v>0</v>
      </c>
      <c r="S29" s="147">
        <f t="shared" si="3"/>
        <v>0</v>
      </c>
      <c r="T29" s="157">
        <f>SUM(S27:S29)</f>
        <v>137</v>
      </c>
      <c r="U29" s="238">
        <f>RANK(T29,$T$4:$T$156,0)</f>
        <v>3</v>
      </c>
    </row>
    <row r="30" spans="1:21" ht="12.75">
      <c r="A30" s="149"/>
      <c r="B30" s="150"/>
      <c r="C30" s="151"/>
      <c r="D30" s="151" t="s">
        <v>147</v>
      </c>
      <c r="E30" s="134">
        <v>5</v>
      </c>
      <c r="F30" s="135">
        <v>7</v>
      </c>
      <c r="G30" s="135">
        <v>5</v>
      </c>
      <c r="H30" s="135">
        <v>3</v>
      </c>
      <c r="I30" s="135">
        <v>4</v>
      </c>
      <c r="J30" s="135">
        <v>5</v>
      </c>
      <c r="K30" s="135" t="s">
        <v>148</v>
      </c>
      <c r="L30" s="135" t="s">
        <v>148</v>
      </c>
      <c r="M30" s="135" t="s">
        <v>148</v>
      </c>
      <c r="N30" s="233">
        <f t="shared" si="0"/>
        <v>29</v>
      </c>
      <c r="O30" s="198">
        <v>20</v>
      </c>
      <c r="P30" s="137">
        <f t="shared" si="1"/>
        <v>20</v>
      </c>
      <c r="Q30" s="80">
        <v>4</v>
      </c>
      <c r="R30" s="138">
        <f t="shared" si="2"/>
        <v>12</v>
      </c>
      <c r="S30" s="139">
        <f t="shared" si="3"/>
        <v>61</v>
      </c>
      <c r="T30" s="140"/>
      <c r="U30" s="237"/>
    </row>
    <row r="31" spans="1:21" ht="12.75">
      <c r="A31" s="81"/>
      <c r="B31" s="12"/>
      <c r="C31" s="141"/>
      <c r="D31" s="141" t="s">
        <v>149</v>
      </c>
      <c r="E31" s="229">
        <v>5</v>
      </c>
      <c r="F31" s="195">
        <v>5</v>
      </c>
      <c r="G31" s="195">
        <v>4</v>
      </c>
      <c r="H31" s="195">
        <v>5</v>
      </c>
      <c r="I31" s="195">
        <v>3</v>
      </c>
      <c r="J31" s="195">
        <v>5</v>
      </c>
      <c r="K31" s="195" t="s">
        <v>148</v>
      </c>
      <c r="L31" s="195" t="s">
        <v>148</v>
      </c>
      <c r="M31" s="195" t="s">
        <v>148</v>
      </c>
      <c r="N31" s="230">
        <f t="shared" si="0"/>
        <v>27</v>
      </c>
      <c r="O31" s="227">
        <v>20</v>
      </c>
      <c r="P31" s="137">
        <f t="shared" si="1"/>
        <v>20</v>
      </c>
      <c r="Q31" s="81">
        <v>5</v>
      </c>
      <c r="R31" s="138">
        <f t="shared" si="2"/>
        <v>15</v>
      </c>
      <c r="S31" s="139">
        <f t="shared" si="3"/>
        <v>62</v>
      </c>
      <c r="T31" s="153"/>
      <c r="U31" s="237"/>
    </row>
    <row r="32" spans="1:21" ht="13.5" thickBot="1">
      <c r="A32" s="85">
        <v>6</v>
      </c>
      <c r="B32" s="26" t="s">
        <v>25</v>
      </c>
      <c r="C32" s="154"/>
      <c r="D32" s="154"/>
      <c r="E32" s="145" t="s">
        <v>148</v>
      </c>
      <c r="F32" s="201" t="s">
        <v>148</v>
      </c>
      <c r="G32" s="201" t="s">
        <v>148</v>
      </c>
      <c r="H32" s="201" t="s">
        <v>148</v>
      </c>
      <c r="I32" s="201" t="s">
        <v>148</v>
      </c>
      <c r="J32" s="201" t="s">
        <v>148</v>
      </c>
      <c r="K32" s="201" t="s">
        <v>148</v>
      </c>
      <c r="L32" s="201" t="s">
        <v>148</v>
      </c>
      <c r="M32" s="201" t="s">
        <v>148</v>
      </c>
      <c r="N32" s="202">
        <f t="shared" si="0"/>
        <v>0</v>
      </c>
      <c r="O32" s="228">
        <v>0</v>
      </c>
      <c r="P32" s="146">
        <f t="shared" si="1"/>
        <v>0</v>
      </c>
      <c r="Q32" s="156">
        <v>0</v>
      </c>
      <c r="R32" s="158">
        <f t="shared" si="2"/>
        <v>0</v>
      </c>
      <c r="S32" s="147">
        <f t="shared" si="3"/>
        <v>0</v>
      </c>
      <c r="T32" s="157">
        <f>SUM(S30:S32)</f>
        <v>123</v>
      </c>
      <c r="U32" s="238">
        <f>RANK(T32,$T$4:$T$156,0)</f>
        <v>4</v>
      </c>
    </row>
    <row r="33" spans="1:21" ht="12.75">
      <c r="A33" s="149"/>
      <c r="B33" s="150"/>
      <c r="C33" s="151"/>
      <c r="D33" s="151" t="s">
        <v>147</v>
      </c>
      <c r="E33" s="134">
        <v>4</v>
      </c>
      <c r="F33" s="135">
        <v>4</v>
      </c>
      <c r="G33" s="135">
        <v>5</v>
      </c>
      <c r="H33" s="135">
        <v>5</v>
      </c>
      <c r="I33" s="135">
        <v>5</v>
      </c>
      <c r="J33" s="135">
        <v>7</v>
      </c>
      <c r="K33" s="135" t="s">
        <v>148</v>
      </c>
      <c r="L33" s="135" t="s">
        <v>148</v>
      </c>
      <c r="M33" s="135" t="s">
        <v>148</v>
      </c>
      <c r="N33" s="200">
        <f t="shared" si="0"/>
        <v>30</v>
      </c>
      <c r="O33" s="198">
        <v>16</v>
      </c>
      <c r="P33" s="137">
        <f t="shared" si="1"/>
        <v>16</v>
      </c>
      <c r="Q33" s="149">
        <v>4</v>
      </c>
      <c r="R33" s="193">
        <f t="shared" si="2"/>
        <v>12</v>
      </c>
      <c r="S33" s="139">
        <f t="shared" si="3"/>
        <v>58</v>
      </c>
      <c r="T33" s="140"/>
      <c r="U33" s="237"/>
    </row>
    <row r="34" spans="1:21" ht="12.75">
      <c r="A34" s="81"/>
      <c r="B34" s="12"/>
      <c r="C34" s="141"/>
      <c r="D34" s="141" t="s">
        <v>149</v>
      </c>
      <c r="E34" s="229">
        <v>5</v>
      </c>
      <c r="F34" s="195">
        <v>5</v>
      </c>
      <c r="G34" s="195">
        <v>6</v>
      </c>
      <c r="H34" s="195">
        <v>5</v>
      </c>
      <c r="I34" s="195">
        <v>3</v>
      </c>
      <c r="J34" s="195">
        <v>5</v>
      </c>
      <c r="K34" s="195" t="s">
        <v>148</v>
      </c>
      <c r="L34" s="195" t="s">
        <v>148</v>
      </c>
      <c r="M34" s="195" t="s">
        <v>148</v>
      </c>
      <c r="N34" s="230">
        <f t="shared" si="0"/>
        <v>29</v>
      </c>
      <c r="O34" s="227">
        <v>16</v>
      </c>
      <c r="P34" s="137">
        <f t="shared" si="1"/>
        <v>16</v>
      </c>
      <c r="Q34" s="81">
        <v>5</v>
      </c>
      <c r="R34" s="189">
        <f t="shared" si="2"/>
        <v>15</v>
      </c>
      <c r="S34" s="139">
        <f t="shared" si="3"/>
        <v>60</v>
      </c>
      <c r="T34" s="153"/>
      <c r="U34" s="237"/>
    </row>
    <row r="35" spans="1:21" ht="13.5" thickBot="1">
      <c r="A35" s="85">
        <v>7</v>
      </c>
      <c r="B35" s="26" t="s">
        <v>136</v>
      </c>
      <c r="C35" s="154"/>
      <c r="D35" s="154"/>
      <c r="E35" s="145" t="s">
        <v>148</v>
      </c>
      <c r="F35" s="201" t="s">
        <v>148</v>
      </c>
      <c r="G35" s="201" t="s">
        <v>148</v>
      </c>
      <c r="H35" s="201" t="s">
        <v>148</v>
      </c>
      <c r="I35" s="201" t="s">
        <v>148</v>
      </c>
      <c r="J35" s="201" t="s">
        <v>148</v>
      </c>
      <c r="K35" s="201" t="s">
        <v>148</v>
      </c>
      <c r="L35" s="201" t="s">
        <v>148</v>
      </c>
      <c r="M35" s="201" t="s">
        <v>148</v>
      </c>
      <c r="N35" s="202">
        <f t="shared" si="0"/>
        <v>0</v>
      </c>
      <c r="O35" s="228">
        <v>0</v>
      </c>
      <c r="P35" s="146">
        <f t="shared" si="1"/>
        <v>0</v>
      </c>
      <c r="Q35" s="156">
        <v>0</v>
      </c>
      <c r="R35" s="190">
        <f t="shared" si="2"/>
        <v>0</v>
      </c>
      <c r="S35" s="147">
        <f t="shared" si="3"/>
        <v>0</v>
      </c>
      <c r="T35" s="157">
        <f>SUM(S33:S35)</f>
        <v>118</v>
      </c>
      <c r="U35" s="239">
        <f>RANK(T35,$T$4:$T$156,0)</f>
        <v>7</v>
      </c>
    </row>
    <row r="37" spans="2:21" ht="15.75">
      <c r="B37" s="69" t="s">
        <v>152</v>
      </c>
      <c r="C37" s="69"/>
      <c r="D37" s="69"/>
      <c r="E37" s="69"/>
      <c r="F37" s="69"/>
      <c r="G37" s="69"/>
      <c r="H37" s="69"/>
      <c r="I37" s="69"/>
      <c r="J37" s="188"/>
      <c r="K37" s="188"/>
      <c r="L37" s="188"/>
      <c r="M37" s="188"/>
      <c r="S37" s="2" t="s">
        <v>153</v>
      </c>
      <c r="T37" s="2"/>
      <c r="U37" s="2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 Unt</dc:creator>
  <cp:keywords/>
  <dc:description/>
  <cp:lastModifiedBy>IT department</cp:lastModifiedBy>
  <cp:lastPrinted>2005-08-14T10:33:20Z</cp:lastPrinted>
  <dcterms:created xsi:type="dcterms:W3CDTF">2003-09-23T05:53:32Z</dcterms:created>
  <dcterms:modified xsi:type="dcterms:W3CDTF">2005-08-17T05:24:13Z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450936599</vt:i4>
  </property>
  <property fmtid="{D5CDD505-2E9C-101B-9397-08002B2CF9AE}" pid="3" name="_EmailSubject">
    <vt:lpwstr>derby failid</vt:lpwstr>
  </property>
  <property fmtid="{D5CDD505-2E9C-101B-9397-08002B2CF9AE}" pid="4" name="_AuthorEmail">
    <vt:lpwstr>Ain.Unt@radiolinja.ee</vt:lpwstr>
  </property>
  <property fmtid="{D5CDD505-2E9C-101B-9397-08002B2CF9AE}" pid="5" name="_AuthorEmailDisplayName">
    <vt:lpwstr>Ain Unt</vt:lpwstr>
  </property>
  <property fmtid="{D5CDD505-2E9C-101B-9397-08002B2CF9AE}" pid="6" name="_ReviewingToolsShownOnce">
    <vt:lpwstr/>
  </property>
</Properties>
</file>